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K2007_máj" sheetId="1" r:id="rId1"/>
  </sheets>
  <definedNames/>
  <calcPr fullCalcOnLoad="1"/>
</workbook>
</file>

<file path=xl/sharedStrings.xml><?xml version="1.0" encoding="utf-8"?>
<sst xmlns="http://schemas.openxmlformats.org/spreadsheetml/2006/main" count="254" uniqueCount="157">
  <si>
    <t xml:space="preserve">Prijímacie konanie do prvých ročníkov I., resp. spojeného do jedného celku I. a II., stupňa civilného vysokoškolského štúdia na VŠ v SR na akademický rok 2007/2008 - stav k 31. 5. 2007 </t>
  </si>
  <si>
    <t>ŠKOLA, FAKULTA</t>
  </si>
  <si>
    <t>PREDPOKLADANÝ POČET  PRIJATÝCH UCHÁDZAČOV</t>
  </si>
  <si>
    <t>POČET  PRIHLÁŠOK K  31. 5. 2007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</si>
  <si>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</si>
  <si>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</si>
  <si>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</si>
  <si>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</si>
  <si>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</si>
  <si>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</si>
  <si>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</si>
  <si>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</si>
  <si>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</si>
  <si>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─</t>
  </si>
  <si>
    <t>31. júl 2007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</si>
  <si>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</si>
  <si>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</si>
  <si>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</si>
  <si>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</si>
  <si>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</si>
  <si>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</si>
  <si>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</si>
  <si>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</si>
  <si>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</si>
  <si>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</si>
  <si>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</si>
  <si>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</si>
  <si>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29. jún 2007</t>
  </si>
  <si>
    <t>Slovenská technická univerzita v Bratislave</t>
  </si>
  <si>
    <t>Fakulta chemickej a potravinárskej technológie</t>
  </si>
  <si>
    <t>15. august 2007</t>
  </si>
  <si>
    <t>Strojnícka fakulta</t>
  </si>
  <si>
    <t>Fakulta elektrotechniky a informatiky</t>
  </si>
  <si>
    <t>Stavebná fakulta</t>
  </si>
  <si>
    <t>Fakulta architektúry</t>
  </si>
  <si>
    <t>411</t>
  </si>
  <si>
    <t>Materiálovotechnologická fakulta</t>
  </si>
  <si>
    <t>10. august 2007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</si>
  <si>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</si>
  <si>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</si>
  <si>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</si>
  <si>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</si>
  <si>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</si>
  <si>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</si>
  <si>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Podnikovohospodárska fakulta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</si>
  <si>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</si>
  <si>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</si>
  <si>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</si>
  <si>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</si>
  <si>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Mechanizačná fakulta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</si>
  <si>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</si>
  <si>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</si>
  <si>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</si>
  <si>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</si>
  <si>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</si>
  <si>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</si>
  <si>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</si>
  <si>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</si>
  <si>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</si>
  <si>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</si>
  <si>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</si>
  <si>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</si>
  <si>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84</t>
  </si>
  <si>
    <t>Hudobná a tanečná fakulta</t>
  </si>
  <si>
    <t>Filmová a televízna fakulta</t>
  </si>
  <si>
    <t>Univerzita veterinárskeho lekárstva v Košiciach</t>
  </si>
  <si>
    <t>Technická univerzita v Košiciach</t>
  </si>
  <si>
    <t>Fakulta baníctva, ekológie, riadenia a geotechnológií</t>
  </si>
  <si>
    <t>Hutnícka fakulta</t>
  </si>
  <si>
    <t>20. august 2007</t>
  </si>
  <si>
    <t>27. júl 2007</t>
  </si>
  <si>
    <t>Letecká fakulta</t>
  </si>
  <si>
    <t>31. august 2007</t>
  </si>
  <si>
    <t>Ekonomická fakulta</t>
  </si>
  <si>
    <t>Fakulta výrobných technológií</t>
  </si>
  <si>
    <t>Fakulta umení</t>
  </si>
  <si>
    <t>Žilinská univerzita v Žiline</t>
  </si>
  <si>
    <t>Výskumný ústav vysokohorskej biológie</t>
  </si>
  <si>
    <t>Fakulta špeciálneho inžinierstva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</si>
  <si>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</si>
  <si>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</si>
  <si>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</si>
  <si>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</si>
  <si>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</si>
  <si>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Ústav vzdelávania v Rožňave</t>
  </si>
  <si>
    <t>30. jún 2007</t>
  </si>
  <si>
    <t>Fakulta verejnej správy</t>
  </si>
  <si>
    <t>Trnavská univerzita v Trnave</t>
  </si>
  <si>
    <t xml:space="preserve">Fakulta zdravotníctva a sociálnej práce </t>
  </si>
  <si>
    <t>Teologická fakulta</t>
  </si>
  <si>
    <t>Univerzita Mateja Bela v Banskej Bystrici</t>
  </si>
  <si>
    <t>Fakulta humanitných vied</t>
  </si>
  <si>
    <t>20. júl 2007</t>
  </si>
  <si>
    <t>Fakulta politických vied a medzinárodných vzťahov</t>
  </si>
  <si>
    <t>15. júl 2007</t>
  </si>
  <si>
    <t>30. júl 2007</t>
  </si>
  <si>
    <t>Filologická fakulta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</si>
  <si>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</si>
  <si>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</si>
  <si>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</si>
  <si>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</si>
  <si>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</si>
  <si>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</si>
  <si>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</si>
  <si>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</si>
  <si>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</si>
  <si>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</si>
  <si>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</si>
  <si>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</si>
  <si>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</si>
  <si>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</si>
  <si>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</si>
  <si>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Ústav prírodných a humanitných vied</t>
  </si>
  <si>
    <t>Ústav zdravotníctva a ošetrovateľstva</t>
  </si>
  <si>
    <t>Fakulta priemyselných technológií</t>
  </si>
  <si>
    <t>Fakulta mechatroniky</t>
  </si>
  <si>
    <t>?</t>
  </si>
  <si>
    <t>Fakulta sociálno-ekonomických vzťahov</t>
  </si>
  <si>
    <t>Fakulta špeciálnej techniky</t>
  </si>
  <si>
    <t>10. august. 2007</t>
  </si>
  <si>
    <t>Univerzita sv. Cyrila a Metoda v Trnave</t>
  </si>
  <si>
    <t>Inštitút fyzioterapie, balneológie a rehabilitácie</t>
  </si>
  <si>
    <t>Fakulta masmediálnej komunikácie</t>
  </si>
  <si>
    <t>17. august 2007</t>
  </si>
  <si>
    <t>15. jún 2007</t>
  </si>
  <si>
    <t>Katolícka univerzita v Ružomberku</t>
  </si>
  <si>
    <t xml:space="preserve">Filozofická fakulta </t>
  </si>
  <si>
    <t>Univerzita J. Selyeho v Komárne</t>
  </si>
  <si>
    <t xml:space="preserve">Reformovaná teologická fakulta 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</si>
  <si>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</si>
  <si>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</si>
  <si>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</si>
  <si>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</si>
  <si>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Bratislavská vysoká škola práva v Bratislave</t>
  </si>
  <si>
    <t>Fakulta práva</t>
  </si>
  <si>
    <t>Fakulta ekonómie a podnikania</t>
  </si>
  <si>
    <t>13. september 2007</t>
  </si>
  <si>
    <t>VŠ v Sládkovičove</t>
  </si>
  <si>
    <t>Fakulta práva Janka Jesenského</t>
  </si>
  <si>
    <t>Fakulta sociálnych štúdií</t>
  </si>
  <si>
    <t>Vysoká škola medzinárodného podnikania ISM Slovakia</t>
  </si>
  <si>
    <t>Stredoeurópska vysoká škola v Skalici</t>
  </si>
  <si>
    <t>Dubnický technologický inštitút v Dubnici nad Váhom</t>
  </si>
  <si>
    <t>Bratislavská medzinárodná škola liberálnych štúdií v BA</t>
  </si>
  <si>
    <t>Vysoká škola bezpečnostného manažérstva v Košiciach</t>
  </si>
  <si>
    <t>štátne vysoké školy</t>
  </si>
  <si>
    <t>Akadémia ozbrojených síl gen.M.R.Štefánika v L. Mikuláši</t>
  </si>
  <si>
    <t>len necivilné štúdium !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</si>
  <si>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</si>
  <si>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</si>
  <si>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</si>
  <si>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</si>
  <si>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Fakulta zdravotníckych špecializačných štúdií</t>
  </si>
  <si>
    <t>Vysvetlivky :</t>
  </si>
  <si>
    <t>príjem prihlášok nebol na všetky študijné programy fakulty, resp. vysokej školy, k 31. 5. 2007 ukončený, možnosť podať si prihlášku trvala do uvedeného termínu</t>
  </si>
  <si>
    <t xml:space="preserve">bol vypísaný ďalší (uvedený) termín na príjem prihlášok; treba sledovať v informáciach konkrétnych fakúlt, resp. vysokých škôl, ktorých študijných programov sa tento  termín týka  </t>
  </si>
  <si>
    <t>prijímacie konanie na danú fakultu, resp. vysokú školu, bolo ukončené; je uvedený počet prijatých uchádzačov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</si>
</sst>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%"/>
    <numFmt numFmtId="167" formatCode="[$-41B]d\.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 quotePrefix="1">
      <alignment horizontal="left" indent="1"/>
    </xf>
    <xf numFmtId="3" fontId="6" fillId="3" borderId="5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vertical="center" indent="1"/>
    </xf>
    <xf numFmtId="3" fontId="6" fillId="3" borderId="7" xfId="0" applyNumberFormat="1" applyFont="1" applyFill="1" applyBorder="1" applyAlignment="1">
      <alignment horizontal="right" indent="1"/>
    </xf>
    <xf numFmtId="3" fontId="6" fillId="4" borderId="8" xfId="0" applyNumberFormat="1" applyFont="1" applyFill="1" applyBorder="1" applyAlignment="1">
      <alignment horizontal="right" indent="1"/>
    </xf>
    <xf numFmtId="3" fontId="6" fillId="4" borderId="9" xfId="0" applyNumberFormat="1" applyFont="1" applyFill="1" applyBorder="1" applyAlignment="1">
      <alignment horizontal="right" vertical="center" indent="1"/>
    </xf>
    <xf numFmtId="164" fontId="6" fillId="3" borderId="10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5" borderId="13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5" borderId="16" xfId="0" applyNumberFormat="1" applyFont="1" applyFill="1" applyBorder="1" applyAlignment="1">
      <alignment horizontal="right" vertical="center" indent="1"/>
    </xf>
    <xf numFmtId="164" fontId="9" fillId="0" borderId="17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indent="1"/>
    </xf>
    <xf numFmtId="3" fontId="9" fillId="0" borderId="19" xfId="0" applyNumberFormat="1" applyFont="1" applyBorder="1" applyAlignment="1">
      <alignment horizontal="right" indent="1"/>
    </xf>
    <xf numFmtId="3" fontId="9" fillId="0" borderId="20" xfId="0" applyNumberFormat="1" applyFont="1" applyBorder="1" applyAlignment="1">
      <alignment horizontal="right" indent="1"/>
    </xf>
    <xf numFmtId="3" fontId="9" fillId="5" borderId="20" xfId="0" applyNumberFormat="1" applyFont="1" applyFill="1" applyBorder="1" applyAlignment="1">
      <alignment horizontal="right" vertical="center" indent="1"/>
    </xf>
    <xf numFmtId="3" fontId="9" fillId="0" borderId="21" xfId="0" applyNumberFormat="1" applyFont="1" applyBorder="1" applyAlignment="1">
      <alignment horizontal="right" indent="1"/>
    </xf>
    <xf numFmtId="3" fontId="9" fillId="0" borderId="22" xfId="0" applyNumberFormat="1" applyFont="1" applyBorder="1" applyAlignment="1">
      <alignment horizontal="right" indent="1"/>
    </xf>
    <xf numFmtId="3" fontId="9" fillId="5" borderId="23" xfId="0" applyNumberFormat="1" applyFont="1" applyFill="1" applyBorder="1" applyAlignment="1">
      <alignment horizontal="right" vertical="center" indent="1"/>
    </xf>
    <xf numFmtId="164" fontId="9" fillId="0" borderId="24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left" indent="1"/>
    </xf>
    <xf numFmtId="0" fontId="9" fillId="0" borderId="18" xfId="0" applyFont="1" applyBorder="1" applyAlignment="1" quotePrefix="1">
      <alignment horizontal="left" indent="1"/>
    </xf>
    <xf numFmtId="0" fontId="9" fillId="0" borderId="18" xfId="0" applyFont="1" applyFill="1" applyBorder="1" applyAlignment="1" quotePrefix="1">
      <alignment horizontal="left" indent="1"/>
    </xf>
    <xf numFmtId="0" fontId="9" fillId="0" borderId="25" xfId="0" applyFont="1" applyBorder="1" applyAlignment="1">
      <alignment horizontal="left" indent="1"/>
    </xf>
    <xf numFmtId="3" fontId="9" fillId="0" borderId="26" xfId="0" applyNumberFormat="1" applyFont="1" applyBorder="1" applyAlignment="1">
      <alignment horizontal="right" indent="1"/>
    </xf>
    <xf numFmtId="3" fontId="9" fillId="0" borderId="27" xfId="0" applyNumberFormat="1" applyFont="1" applyBorder="1" applyAlignment="1">
      <alignment horizontal="right" indent="1"/>
    </xf>
    <xf numFmtId="3" fontId="9" fillId="5" borderId="27" xfId="0" applyNumberFormat="1" applyFont="1" applyFill="1" applyBorder="1" applyAlignment="1">
      <alignment horizontal="right" vertical="center" indent="1"/>
    </xf>
    <xf numFmtId="3" fontId="9" fillId="0" borderId="28" xfId="0" applyNumberFormat="1" applyFont="1" applyBorder="1" applyAlignment="1">
      <alignment horizontal="right" indent="1"/>
    </xf>
    <xf numFmtId="3" fontId="9" fillId="7" borderId="29" xfId="0" applyNumberFormat="1" applyFont="1" applyFill="1" applyBorder="1" applyAlignment="1">
      <alignment horizontal="right" indent="1"/>
    </xf>
    <xf numFmtId="3" fontId="9" fillId="7" borderId="30" xfId="0" applyNumberFormat="1" applyFont="1" applyFill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center"/>
    </xf>
    <xf numFmtId="164" fontId="9" fillId="7" borderId="27" xfId="0" applyNumberFormat="1" applyFont="1" applyFill="1" applyBorder="1" applyAlignment="1">
      <alignment horizontal="center"/>
    </xf>
    <xf numFmtId="49" fontId="9" fillId="7" borderId="25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right" indent="1"/>
    </xf>
    <xf numFmtId="3" fontId="6" fillId="3" borderId="9" xfId="0" applyNumberFormat="1" applyFont="1" applyFill="1" applyBorder="1" applyAlignment="1">
      <alignment horizontal="right" vertical="center" indent="1"/>
    </xf>
    <xf numFmtId="164" fontId="6" fillId="3" borderId="6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left" indent="1"/>
    </xf>
    <xf numFmtId="3" fontId="9" fillId="0" borderId="2" xfId="0" applyNumberFormat="1" applyFont="1" applyBorder="1" applyAlignment="1">
      <alignment horizontal="right" indent="1"/>
    </xf>
    <xf numFmtId="3" fontId="9" fillId="0" borderId="32" xfId="0" applyNumberFormat="1" applyFont="1" applyBorder="1" applyAlignment="1">
      <alignment horizontal="right" indent="1"/>
    </xf>
    <xf numFmtId="3" fontId="9" fillId="0" borderId="29" xfId="0" applyNumberFormat="1" applyFont="1" applyBorder="1" applyAlignment="1">
      <alignment horizontal="right" indent="1"/>
    </xf>
    <xf numFmtId="3" fontId="9" fillId="5" borderId="30" xfId="0" applyNumberFormat="1" applyFont="1" applyFill="1" applyBorder="1" applyAlignment="1">
      <alignment horizontal="right" vertical="center" indent="1"/>
    </xf>
    <xf numFmtId="164" fontId="9" fillId="0" borderId="27" xfId="0" applyNumberFormat="1" applyFont="1" applyBorder="1" applyAlignment="1">
      <alignment horizontal="center"/>
    </xf>
    <xf numFmtId="49" fontId="9" fillId="8" borderId="31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horizontal="right" vertical="center" indent="1"/>
    </xf>
    <xf numFmtId="49" fontId="9" fillId="6" borderId="31" xfId="0" applyNumberFormat="1" applyFont="1" applyFill="1" applyBorder="1" applyAlignment="1">
      <alignment horizontal="center"/>
    </xf>
    <xf numFmtId="49" fontId="9" fillId="8" borderId="18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horizontal="left" indent="1"/>
    </xf>
    <xf numFmtId="3" fontId="9" fillId="5" borderId="2" xfId="0" applyNumberFormat="1" applyFont="1" applyFill="1" applyBorder="1" applyAlignment="1">
      <alignment horizontal="right" indent="1"/>
    </xf>
    <xf numFmtId="3" fontId="9" fillId="5" borderId="27" xfId="0" applyNumberFormat="1" applyFont="1" applyFill="1" applyBorder="1" applyAlignment="1">
      <alignment horizontal="right" indent="1"/>
    </xf>
    <xf numFmtId="3" fontId="9" fillId="5" borderId="32" xfId="0" applyNumberFormat="1" applyFont="1" applyFill="1" applyBorder="1" applyAlignment="1">
      <alignment horizontal="right" indent="1"/>
    </xf>
    <xf numFmtId="3" fontId="9" fillId="5" borderId="29" xfId="0" applyNumberFormat="1" applyFont="1" applyFill="1" applyBorder="1" applyAlignment="1">
      <alignment horizontal="right" indent="1"/>
    </xf>
    <xf numFmtId="164" fontId="9" fillId="5" borderId="3" xfId="0" applyNumberFormat="1" applyFont="1" applyFill="1" applyBorder="1" applyAlignment="1">
      <alignment horizontal="center"/>
    </xf>
    <xf numFmtId="164" fontId="9" fillId="5" borderId="27" xfId="0" applyNumberFormat="1" applyFont="1" applyFill="1" applyBorder="1" applyAlignment="1">
      <alignment horizontal="center"/>
    </xf>
    <xf numFmtId="3" fontId="9" fillId="7" borderId="22" xfId="0" applyNumberFormat="1" applyFont="1" applyFill="1" applyBorder="1" applyAlignment="1">
      <alignment horizontal="right" indent="1"/>
    </xf>
    <xf numFmtId="3" fontId="9" fillId="7" borderId="23" xfId="0" applyNumberFormat="1" applyFont="1" applyFill="1" applyBorder="1" applyAlignment="1">
      <alignment horizontal="right" vertical="center" indent="1"/>
    </xf>
    <xf numFmtId="164" fontId="9" fillId="7" borderId="20" xfId="0" applyNumberFormat="1" applyFont="1" applyFill="1" applyBorder="1" applyAlignment="1">
      <alignment horizontal="center"/>
    </xf>
    <xf numFmtId="49" fontId="9" fillId="7" borderId="18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left" indent="1"/>
    </xf>
    <xf numFmtId="3" fontId="9" fillId="5" borderId="19" xfId="0" applyNumberFormat="1" applyFont="1" applyFill="1" applyBorder="1" applyAlignment="1">
      <alignment horizontal="right" indent="1"/>
    </xf>
    <xf numFmtId="3" fontId="9" fillId="5" borderId="20" xfId="0" applyNumberFormat="1" applyFont="1" applyFill="1" applyBorder="1" applyAlignment="1">
      <alignment horizontal="right" indent="1"/>
    </xf>
    <xf numFmtId="3" fontId="9" fillId="5" borderId="21" xfId="0" applyNumberFormat="1" applyFont="1" applyFill="1" applyBorder="1" applyAlignment="1">
      <alignment horizontal="right" indent="1"/>
    </xf>
    <xf numFmtId="3" fontId="9" fillId="5" borderId="22" xfId="0" applyNumberFormat="1" applyFont="1" applyFill="1" applyBorder="1" applyAlignment="1">
      <alignment horizontal="right" indent="1"/>
    </xf>
    <xf numFmtId="164" fontId="9" fillId="5" borderId="24" xfId="0" applyNumberFormat="1" applyFont="1" applyFill="1" applyBorder="1" applyAlignment="1">
      <alignment horizontal="center"/>
    </xf>
    <xf numFmtId="164" fontId="9" fillId="5" borderId="2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 indent="1"/>
    </xf>
    <xf numFmtId="164" fontId="6" fillId="4" borderId="8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left" indent="1"/>
    </xf>
    <xf numFmtId="3" fontId="9" fillId="0" borderId="34" xfId="0" applyNumberFormat="1" applyFont="1" applyBorder="1" applyAlignment="1">
      <alignment horizontal="right" indent="1"/>
    </xf>
    <xf numFmtId="3" fontId="9" fillId="0" borderId="35" xfId="0" applyNumberFormat="1" applyFont="1" applyBorder="1" applyAlignment="1">
      <alignment horizontal="right" indent="1"/>
    </xf>
    <xf numFmtId="3" fontId="9" fillId="0" borderId="36" xfId="0" applyNumberFormat="1" applyFont="1" applyBorder="1" applyAlignment="1">
      <alignment horizontal="right" indent="1"/>
    </xf>
    <xf numFmtId="3" fontId="9" fillId="0" borderId="37" xfId="0" applyNumberFormat="1" applyFont="1" applyBorder="1" applyAlignment="1">
      <alignment horizontal="right" indent="1"/>
    </xf>
    <xf numFmtId="164" fontId="9" fillId="0" borderId="36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right" indent="1"/>
    </xf>
    <xf numFmtId="164" fontId="9" fillId="0" borderId="22" xfId="0" applyNumberFormat="1" applyFont="1" applyBorder="1" applyAlignment="1">
      <alignment horizontal="center"/>
    </xf>
    <xf numFmtId="164" fontId="9" fillId="7" borderId="29" xfId="0" applyNumberFormat="1" applyFont="1" applyFill="1" applyBorder="1" applyAlignment="1">
      <alignment horizontal="center"/>
    </xf>
    <xf numFmtId="164" fontId="9" fillId="7" borderId="24" xfId="0" applyNumberFormat="1" applyFont="1" applyFill="1" applyBorder="1" applyAlignment="1">
      <alignment horizontal="center"/>
    </xf>
    <xf numFmtId="0" fontId="9" fillId="0" borderId="31" xfId="0" applyFont="1" applyBorder="1" applyAlignment="1" quotePrefix="1">
      <alignment horizontal="left" indent="1"/>
    </xf>
    <xf numFmtId="49" fontId="6" fillId="8" borderId="4" xfId="0" applyNumberFormat="1" applyFont="1" applyFill="1" applyBorder="1" applyAlignment="1">
      <alignment horizontal="center"/>
    </xf>
    <xf numFmtId="0" fontId="5" fillId="5" borderId="0" xfId="0" applyFont="1" applyFill="1" applyAlignment="1">
      <alignment/>
    </xf>
    <xf numFmtId="3" fontId="9" fillId="0" borderId="38" xfId="0" applyNumberFormat="1" applyFont="1" applyBorder="1" applyAlignment="1">
      <alignment horizontal="right" indent="1"/>
    </xf>
    <xf numFmtId="164" fontId="9" fillId="0" borderId="38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 quotePrefix="1">
      <alignment horizontal="left" indent="1"/>
    </xf>
    <xf numFmtId="3" fontId="6" fillId="3" borderId="9" xfId="0" applyNumberFormat="1" applyFont="1" applyFill="1" applyBorder="1" applyAlignment="1">
      <alignment horizontal="right" indent="1"/>
    </xf>
    <xf numFmtId="164" fontId="6" fillId="3" borderId="40" xfId="0" applyNumberFormat="1" applyFont="1" applyFill="1" applyBorder="1" applyAlignment="1">
      <alignment horizontal="center"/>
    </xf>
    <xf numFmtId="164" fontId="6" fillId="3" borderId="41" xfId="0" applyNumberFormat="1" applyFont="1" applyFill="1" applyBorder="1" applyAlignment="1">
      <alignment horizontal="center"/>
    </xf>
    <xf numFmtId="164" fontId="6" fillId="3" borderId="42" xfId="0" applyNumberFormat="1" applyFont="1" applyFill="1" applyBorder="1" applyAlignment="1">
      <alignment horizontal="center"/>
    </xf>
    <xf numFmtId="49" fontId="9" fillId="6" borderId="39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49" fontId="9" fillId="6" borderId="39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 horizontal="right" indent="1"/>
    </xf>
    <xf numFmtId="164" fontId="9" fillId="0" borderId="15" xfId="0" applyNumberFormat="1" applyFont="1" applyBorder="1" applyAlignment="1">
      <alignment horizontal="center"/>
    </xf>
    <xf numFmtId="3" fontId="6" fillId="4" borderId="7" xfId="0" applyNumberFormat="1" applyFont="1" applyFill="1" applyBorder="1" applyAlignment="1">
      <alignment horizontal="right" indent="1"/>
    </xf>
    <xf numFmtId="3" fontId="6" fillId="4" borderId="9" xfId="0" applyNumberFormat="1" applyFont="1" applyFill="1" applyBorder="1" applyAlignment="1">
      <alignment horizontal="right" indent="1"/>
    </xf>
    <xf numFmtId="164" fontId="6" fillId="4" borderId="40" xfId="0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6" fillId="4" borderId="42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 indent="1"/>
    </xf>
    <xf numFmtId="0" fontId="6" fillId="3" borderId="39" xfId="0" applyFont="1" applyFill="1" applyBorder="1" applyAlignment="1">
      <alignment horizontal="left" indent="1"/>
    </xf>
    <xf numFmtId="49" fontId="6" fillId="3" borderId="39" xfId="0" applyNumberFormat="1" applyFont="1" applyFill="1" applyBorder="1" applyAlignment="1">
      <alignment horizontal="center"/>
    </xf>
    <xf numFmtId="3" fontId="6" fillId="3" borderId="43" xfId="0" applyNumberFormat="1" applyFont="1" applyFill="1" applyBorder="1" applyAlignment="1">
      <alignment horizontal="right" indent="1"/>
    </xf>
    <xf numFmtId="3" fontId="6" fillId="3" borderId="41" xfId="0" applyNumberFormat="1" applyFont="1" applyFill="1" applyBorder="1" applyAlignment="1">
      <alignment horizontal="right" indent="1"/>
    </xf>
    <xf numFmtId="3" fontId="6" fillId="3" borderId="44" xfId="0" applyNumberFormat="1" applyFont="1" applyFill="1" applyBorder="1" applyAlignment="1">
      <alignment horizontal="right" indent="1"/>
    </xf>
    <xf numFmtId="164" fontId="6" fillId="3" borderId="7" xfId="0" applyNumberFormat="1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3" fontId="6" fillId="3" borderId="45" xfId="0" applyNumberFormat="1" applyFont="1" applyFill="1" applyBorder="1" applyAlignment="1">
      <alignment horizontal="right" indent="1"/>
    </xf>
    <xf numFmtId="3" fontId="6" fillId="3" borderId="40" xfId="0" applyNumberFormat="1" applyFont="1" applyFill="1" applyBorder="1" applyAlignment="1">
      <alignment horizontal="right" indent="1"/>
    </xf>
    <xf numFmtId="164" fontId="6" fillId="3" borderId="43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9" fillId="7" borderId="21" xfId="0" applyNumberFormat="1" applyFont="1" applyFill="1" applyBorder="1" applyAlignment="1">
      <alignment horizontal="right" inden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 indent="1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47" xfId="0" applyFont="1" applyFill="1" applyBorder="1" applyAlignment="1">
      <alignment horizontal="left" vertical="center" indent="1"/>
    </xf>
    <xf numFmtId="0" fontId="6" fillId="2" borderId="25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aras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161</xdr:row>
      <xdr:rowOff>19050</xdr:rowOff>
    </xdr:from>
    <xdr:to>
      <xdr:col>0</xdr:col>
      <xdr:colOff>904875</xdr:colOff>
      <xdr:row>162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5984200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161</xdr:row>
      <xdr:rowOff>19050</xdr:rowOff>
    </xdr:from>
    <xdr:to>
      <xdr:col>0</xdr:col>
      <xdr:colOff>1752600</xdr:colOff>
      <xdr:row>162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5984200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165</xdr:row>
      <xdr:rowOff>0</xdr:rowOff>
    </xdr:from>
    <xdr:to>
      <xdr:col>0</xdr:col>
      <xdr:colOff>914400</xdr:colOff>
      <xdr:row>166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707005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169</xdr:row>
      <xdr:rowOff>9525</xdr:rowOff>
    </xdr:from>
    <xdr:to>
      <xdr:col>0</xdr:col>
      <xdr:colOff>923925</xdr:colOff>
      <xdr:row>170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200025" y="28260675"/>
          <a:ext cx="733425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showGridLines="0" showRowColHeaders="0" tabSelected="1" showOutlineSymbol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6.25390625" style="144" customWidth="1"/>
    <col min="2" max="10" width="7.75390625" style="3" customWidth="1"/>
    <col min="11" max="11" width="16.25390625" style="3" customWidth="1"/>
    <col min="12" max="12" width="1.00390625" style="3" customWidth="1"/>
    <col min="13" max="16384" width="0" style="3" hidden="1" customWidth="1"/>
  </cols>
  <sheetData>
    <row r="1" spans="1:10" ht="48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36" customHeight="1">
      <c r="A2" s="157" t="s">
        <v>1</v>
      </c>
      <c r="B2" s="164" t="s">
        <v>2</v>
      </c>
      <c r="C2" s="165"/>
      <c r="D2" s="165"/>
      <c r="E2" s="166" t="s">
        <v>3</v>
      </c>
      <c r="F2" s="167"/>
      <c r="G2" s="167"/>
      <c r="H2" s="160" t="s">
        <v>4</v>
      </c>
      <c r="I2" s="161"/>
      <c r="J2" s="161"/>
      <c r="K2" s="151" t="s">
        <v>5</v>
      </c>
    </row>
    <row r="3" spans="1:11" ht="12.75">
      <c r="A3" s="158"/>
      <c r="B3" s="154" t="s">
        <v>6</v>
      </c>
      <c r="C3" s="155"/>
      <c r="D3" s="162" t="s">
        <v>7</v>
      </c>
      <c r="E3" s="154" t="s">
        <v>6</v>
      </c>
      <c r="F3" s="155"/>
      <c r="G3" s="162" t="s">
        <v>7</v>
      </c>
      <c r="H3" s="154" t="s">
        <v>6</v>
      </c>
      <c r="I3" s="155"/>
      <c r="J3" s="162" t="s">
        <v>7</v>
      </c>
      <c r="K3" s="152"/>
    </row>
    <row r="4" spans="1:11" ht="16.5" customHeight="1" thickBot="1">
      <c r="A4" s="159"/>
      <c r="B4" s="4" t="s">
        <v>8</v>
      </c>
      <c r="C4" s="5" t="s">
        <v>9</v>
      </c>
      <c r="D4" s="163"/>
      <c r="E4" s="4" t="s">
        <v>8</v>
      </c>
      <c r="F4" s="5" t="s">
        <v>9</v>
      </c>
      <c r="G4" s="163"/>
      <c r="H4" s="4" t="s">
        <v>8</v>
      </c>
      <c r="I4" s="5" t="s">
        <v>9</v>
      </c>
      <c r="J4" s="163"/>
      <c r="K4" s="153"/>
    </row>
    <row r="5" spans="1:10" ht="24" customHeight="1" thickBot="1">
      <c r="A5" s="6" t="s">
        <v>10</v>
      </c>
      <c r="B5" s="7"/>
      <c r="C5" s="7"/>
      <c r="D5" s="8"/>
      <c r="E5" s="7"/>
      <c r="F5" s="7"/>
      <c r="G5" s="8"/>
      <c r="H5" s="7"/>
      <c r="I5" s="7"/>
      <c r="J5" s="8"/>
    </row>
    <row r="6" spans="1:11" ht="12" customHeight="1">
      <c r="A6" s="9" t="s">
        <v>11</v>
      </c>
      <c r="B6" s="10">
        <f>SUM(B7:B19)</f>
        <v>7816</v>
      </c>
      <c r="C6" s="11">
        <f>SUM(C7:C19)</f>
        <v>1559</v>
      </c>
      <c r="D6" s="12">
        <f aca="true" t="shared" si="0" ref="D6:D37">B6+C6</f>
        <v>9375</v>
      </c>
      <c r="E6" s="13">
        <f>SUM(E7:E19)</f>
        <v>20367</v>
      </c>
      <c r="F6" s="14"/>
      <c r="G6" s="15"/>
      <c r="H6" s="16">
        <f aca="true" t="shared" si="1" ref="H6:H37">E6/B6</f>
        <v>2.605808597748209</v>
      </c>
      <c r="I6" s="17"/>
      <c r="J6" s="17"/>
      <c r="K6" s="18"/>
    </row>
    <row r="7" spans="1:11" ht="12" customHeight="1">
      <c r="A7" s="19" t="s">
        <v>12</v>
      </c>
      <c r="B7" s="20">
        <v>35</v>
      </c>
      <c r="C7" s="21">
        <v>0</v>
      </c>
      <c r="D7" s="22">
        <f t="shared" si="0"/>
        <v>35</v>
      </c>
      <c r="E7" s="23">
        <v>35</v>
      </c>
      <c r="F7" s="24">
        <v>0</v>
      </c>
      <c r="G7" s="25">
        <f aca="true" t="shared" si="2" ref="G7:G18">E7+F7</f>
        <v>35</v>
      </c>
      <c r="H7" s="26">
        <f t="shared" si="1"/>
        <v>1</v>
      </c>
      <c r="I7" s="27" t="s">
        <v>13</v>
      </c>
      <c r="J7" s="27">
        <f aca="true" t="shared" si="3" ref="J7:J18">G7/D7</f>
        <v>1</v>
      </c>
      <c r="K7" s="28" t="s">
        <v>14</v>
      </c>
    </row>
    <row r="8" spans="1:11" ht="12" customHeight="1">
      <c r="A8" s="29" t="s">
        <v>15</v>
      </c>
      <c r="B8" s="30">
        <v>583</v>
      </c>
      <c r="C8" s="31">
        <v>445</v>
      </c>
      <c r="D8" s="32">
        <f t="shared" si="0"/>
        <v>1028</v>
      </c>
      <c r="E8" s="33">
        <v>2195</v>
      </c>
      <c r="F8" s="34">
        <v>370</v>
      </c>
      <c r="G8" s="35">
        <f t="shared" si="2"/>
        <v>2565</v>
      </c>
      <c r="H8" s="36">
        <f t="shared" si="1"/>
        <v>3.765008576329331</v>
      </c>
      <c r="I8" s="37">
        <f>F8/C8</f>
        <v>0.8314606741573034</v>
      </c>
      <c r="J8" s="37">
        <f t="shared" si="3"/>
        <v>2.495136186770428</v>
      </c>
      <c r="K8" s="38"/>
    </row>
    <row r="9" spans="1:11" ht="12" customHeight="1">
      <c r="A9" s="39" t="s">
        <v>16</v>
      </c>
      <c r="B9" s="30">
        <v>1165</v>
      </c>
      <c r="C9" s="31">
        <v>0</v>
      </c>
      <c r="D9" s="32">
        <f t="shared" si="0"/>
        <v>1165</v>
      </c>
      <c r="E9" s="33">
        <v>3861</v>
      </c>
      <c r="F9" s="34">
        <v>0</v>
      </c>
      <c r="G9" s="35">
        <f t="shared" si="2"/>
        <v>3861</v>
      </c>
      <c r="H9" s="36">
        <f t="shared" si="1"/>
        <v>3.3141630901287553</v>
      </c>
      <c r="I9" s="37" t="s">
        <v>13</v>
      </c>
      <c r="J9" s="37">
        <f t="shared" si="3"/>
        <v>3.3141630901287553</v>
      </c>
      <c r="K9" s="38"/>
    </row>
    <row r="10" spans="1:11" ht="12" customHeight="1">
      <c r="A10" s="39" t="s">
        <v>17</v>
      </c>
      <c r="B10" s="30">
        <v>350</v>
      </c>
      <c r="C10" s="31">
        <v>150</v>
      </c>
      <c r="D10" s="32">
        <f t="shared" si="0"/>
        <v>500</v>
      </c>
      <c r="E10" s="33">
        <v>2021</v>
      </c>
      <c r="F10" s="34">
        <v>872</v>
      </c>
      <c r="G10" s="35">
        <f t="shared" si="2"/>
        <v>2893</v>
      </c>
      <c r="H10" s="36">
        <f t="shared" si="1"/>
        <v>5.774285714285714</v>
      </c>
      <c r="I10" s="37">
        <f>F10/C10</f>
        <v>5.8133333333333335</v>
      </c>
      <c r="J10" s="37">
        <f t="shared" si="3"/>
        <v>5.786</v>
      </c>
      <c r="K10" s="38"/>
    </row>
    <row r="11" spans="1:11" ht="12" customHeight="1">
      <c r="A11" s="40" t="s">
        <v>18</v>
      </c>
      <c r="B11" s="30">
        <v>50</v>
      </c>
      <c r="C11" s="31">
        <v>50</v>
      </c>
      <c r="D11" s="32">
        <f t="shared" si="0"/>
        <v>100</v>
      </c>
      <c r="E11" s="33">
        <v>59</v>
      </c>
      <c r="F11" s="34">
        <v>58</v>
      </c>
      <c r="G11" s="35">
        <f t="shared" si="2"/>
        <v>117</v>
      </c>
      <c r="H11" s="36">
        <f t="shared" si="1"/>
        <v>1.18</v>
      </c>
      <c r="I11" s="37">
        <f>F11/C11</f>
        <v>1.16</v>
      </c>
      <c r="J11" s="37">
        <f t="shared" si="3"/>
        <v>1.17</v>
      </c>
      <c r="K11" s="38"/>
    </row>
    <row r="12" spans="1:11" ht="12" customHeight="1">
      <c r="A12" s="29" t="s">
        <v>19</v>
      </c>
      <c r="B12" s="30">
        <v>360</v>
      </c>
      <c r="C12" s="31">
        <v>0</v>
      </c>
      <c r="D12" s="32">
        <f t="shared" si="0"/>
        <v>360</v>
      </c>
      <c r="E12" s="33">
        <v>1007</v>
      </c>
      <c r="F12" s="34">
        <v>0</v>
      </c>
      <c r="G12" s="35">
        <f t="shared" si="2"/>
        <v>1007</v>
      </c>
      <c r="H12" s="36">
        <f t="shared" si="1"/>
        <v>2.797222222222222</v>
      </c>
      <c r="I12" s="37" t="s">
        <v>13</v>
      </c>
      <c r="J12" s="37">
        <f t="shared" si="3"/>
        <v>2.797222222222222</v>
      </c>
      <c r="K12" s="38"/>
    </row>
    <row r="13" spans="1:11" ht="12" customHeight="1">
      <c r="A13" s="29" t="s">
        <v>20</v>
      </c>
      <c r="B13" s="30">
        <v>1720</v>
      </c>
      <c r="C13" s="31">
        <v>200</v>
      </c>
      <c r="D13" s="32">
        <f t="shared" si="0"/>
        <v>1920</v>
      </c>
      <c r="E13" s="33">
        <v>3077</v>
      </c>
      <c r="F13" s="34">
        <v>368</v>
      </c>
      <c r="G13" s="35">
        <f t="shared" si="2"/>
        <v>3445</v>
      </c>
      <c r="H13" s="36">
        <f t="shared" si="1"/>
        <v>1.788953488372093</v>
      </c>
      <c r="I13" s="37">
        <f>F13/C13</f>
        <v>1.84</v>
      </c>
      <c r="J13" s="37">
        <f t="shared" si="3"/>
        <v>1.7942708333333333</v>
      </c>
      <c r="K13" s="38"/>
    </row>
    <row r="14" spans="1:11" ht="12" customHeight="1">
      <c r="A14" s="29" t="s">
        <v>21</v>
      </c>
      <c r="B14" s="30">
        <v>768</v>
      </c>
      <c r="C14" s="31">
        <v>275</v>
      </c>
      <c r="D14" s="32">
        <f t="shared" si="0"/>
        <v>1043</v>
      </c>
      <c r="E14" s="33">
        <v>1504</v>
      </c>
      <c r="F14" s="34">
        <v>579</v>
      </c>
      <c r="G14" s="35">
        <f t="shared" si="2"/>
        <v>2083</v>
      </c>
      <c r="H14" s="36">
        <f t="shared" si="1"/>
        <v>1.9583333333333333</v>
      </c>
      <c r="I14" s="37">
        <f>F14/C14</f>
        <v>2.1054545454545455</v>
      </c>
      <c r="J14" s="37">
        <f t="shared" si="3"/>
        <v>1.99712368168744</v>
      </c>
      <c r="K14" s="38"/>
    </row>
    <row r="15" spans="1:11" ht="12" customHeight="1">
      <c r="A15" s="29" t="s">
        <v>22</v>
      </c>
      <c r="B15" s="30">
        <v>730</v>
      </c>
      <c r="C15" s="31">
        <v>4</v>
      </c>
      <c r="D15" s="32">
        <f t="shared" si="0"/>
        <v>734</v>
      </c>
      <c r="E15" s="33">
        <v>1412</v>
      </c>
      <c r="F15" s="34">
        <v>3</v>
      </c>
      <c r="G15" s="35">
        <f t="shared" si="2"/>
        <v>1415</v>
      </c>
      <c r="H15" s="36">
        <f t="shared" si="1"/>
        <v>1.9342465753424658</v>
      </c>
      <c r="I15" s="37">
        <f>F15/C15</f>
        <v>0.75</v>
      </c>
      <c r="J15" s="37">
        <f t="shared" si="3"/>
        <v>1.9277929155313351</v>
      </c>
      <c r="K15" s="38"/>
    </row>
    <row r="16" spans="1:11" ht="12" customHeight="1">
      <c r="A16" s="41" t="s">
        <v>23</v>
      </c>
      <c r="B16" s="30">
        <v>340</v>
      </c>
      <c r="C16" s="31">
        <v>260</v>
      </c>
      <c r="D16" s="32">
        <f t="shared" si="0"/>
        <v>600</v>
      </c>
      <c r="E16" s="33">
        <v>1282</v>
      </c>
      <c r="F16" s="34">
        <v>98</v>
      </c>
      <c r="G16" s="35">
        <f t="shared" si="2"/>
        <v>1380</v>
      </c>
      <c r="H16" s="36">
        <f t="shared" si="1"/>
        <v>3.7705882352941176</v>
      </c>
      <c r="I16" s="37">
        <f>F16/C16</f>
        <v>0.3769230769230769</v>
      </c>
      <c r="J16" s="37">
        <f t="shared" si="3"/>
        <v>2.3</v>
      </c>
      <c r="K16" s="38"/>
    </row>
    <row r="17" spans="1:11" ht="12" customHeight="1">
      <c r="A17" s="29" t="s">
        <v>24</v>
      </c>
      <c r="B17" s="30">
        <v>1100</v>
      </c>
      <c r="C17" s="31">
        <v>0</v>
      </c>
      <c r="D17" s="32">
        <f t="shared" si="0"/>
        <v>1100</v>
      </c>
      <c r="E17" s="33">
        <v>1417</v>
      </c>
      <c r="F17" s="34">
        <v>0</v>
      </c>
      <c r="G17" s="35">
        <f t="shared" si="2"/>
        <v>1417</v>
      </c>
      <c r="H17" s="36">
        <f t="shared" si="1"/>
        <v>1.288181818181818</v>
      </c>
      <c r="I17" s="37" t="s">
        <v>13</v>
      </c>
      <c r="J17" s="37">
        <f t="shared" si="3"/>
        <v>1.288181818181818</v>
      </c>
      <c r="K17" s="38"/>
    </row>
    <row r="18" spans="1:11" ht="12" customHeight="1">
      <c r="A18" s="29" t="s">
        <v>25</v>
      </c>
      <c r="B18" s="30">
        <v>300</v>
      </c>
      <c r="C18" s="31">
        <v>0</v>
      </c>
      <c r="D18" s="32">
        <f t="shared" si="0"/>
        <v>300</v>
      </c>
      <c r="E18" s="33">
        <v>1604</v>
      </c>
      <c r="F18" s="34">
        <v>0</v>
      </c>
      <c r="G18" s="35">
        <f t="shared" si="2"/>
        <v>1604</v>
      </c>
      <c r="H18" s="36">
        <f t="shared" si="1"/>
        <v>5.346666666666667</v>
      </c>
      <c r="I18" s="37" t="s">
        <v>13</v>
      </c>
      <c r="J18" s="37">
        <f t="shared" si="3"/>
        <v>5.346666666666667</v>
      </c>
      <c r="K18" s="38"/>
    </row>
    <row r="19" spans="1:11" ht="12" customHeight="1" thickBot="1">
      <c r="A19" s="42" t="s">
        <v>26</v>
      </c>
      <c r="B19" s="43">
        <v>315</v>
      </c>
      <c r="C19" s="44">
        <v>175</v>
      </c>
      <c r="D19" s="45">
        <f t="shared" si="0"/>
        <v>490</v>
      </c>
      <c r="E19" s="46">
        <v>893</v>
      </c>
      <c r="F19" s="47"/>
      <c r="G19" s="48"/>
      <c r="H19" s="49">
        <f t="shared" si="1"/>
        <v>2.834920634920635</v>
      </c>
      <c r="I19" s="50"/>
      <c r="J19" s="50"/>
      <c r="K19" s="51" t="s">
        <v>27</v>
      </c>
    </row>
    <row r="20" spans="1:11" ht="12" customHeight="1">
      <c r="A20" s="9" t="s">
        <v>28</v>
      </c>
      <c r="B20" s="10">
        <f>SUM(B21:B27)</f>
        <v>6215</v>
      </c>
      <c r="C20" s="11">
        <f>SUM(C21:C27)</f>
        <v>1300</v>
      </c>
      <c r="D20" s="12">
        <f t="shared" si="0"/>
        <v>7515</v>
      </c>
      <c r="E20" s="13">
        <f>SUM(E21:E27)</f>
        <v>8870</v>
      </c>
      <c r="F20" s="52">
        <f>SUM(F21:F27)</f>
        <v>1072</v>
      </c>
      <c r="G20" s="53">
        <f aca="true" t="shared" si="4" ref="G20:G51">E20+F20</f>
        <v>9942</v>
      </c>
      <c r="H20" s="16">
        <f t="shared" si="1"/>
        <v>1.4271922767497989</v>
      </c>
      <c r="I20" s="54">
        <f aca="true" t="shared" si="5" ref="I20:J22">F20/C20</f>
        <v>0.8246153846153846</v>
      </c>
      <c r="J20" s="54">
        <f t="shared" si="5"/>
        <v>1.3229540918163674</v>
      </c>
      <c r="K20" s="55"/>
    </row>
    <row r="21" spans="1:11" ht="12" customHeight="1">
      <c r="A21" s="29" t="s">
        <v>29</v>
      </c>
      <c r="B21" s="30">
        <v>800</v>
      </c>
      <c r="C21" s="31">
        <v>400</v>
      </c>
      <c r="D21" s="32">
        <f t="shared" si="0"/>
        <v>1200</v>
      </c>
      <c r="E21" s="33">
        <v>756</v>
      </c>
      <c r="F21" s="34">
        <v>64</v>
      </c>
      <c r="G21" s="35">
        <f t="shared" si="4"/>
        <v>820</v>
      </c>
      <c r="H21" s="36">
        <f t="shared" si="1"/>
        <v>0.945</v>
      </c>
      <c r="I21" s="37">
        <f t="shared" si="5"/>
        <v>0.16</v>
      </c>
      <c r="J21" s="37">
        <f t="shared" si="5"/>
        <v>0.6833333333333333</v>
      </c>
      <c r="K21" s="56" t="s">
        <v>30</v>
      </c>
    </row>
    <row r="22" spans="1:11" ht="12" customHeight="1">
      <c r="A22" s="29" t="s">
        <v>31</v>
      </c>
      <c r="B22" s="30">
        <v>800</v>
      </c>
      <c r="C22" s="31">
        <v>300</v>
      </c>
      <c r="D22" s="32">
        <f t="shared" si="0"/>
        <v>1100</v>
      </c>
      <c r="E22" s="33">
        <v>715</v>
      </c>
      <c r="F22" s="34">
        <v>238</v>
      </c>
      <c r="G22" s="35">
        <f t="shared" si="4"/>
        <v>953</v>
      </c>
      <c r="H22" s="36">
        <f t="shared" si="1"/>
        <v>0.89375</v>
      </c>
      <c r="I22" s="37">
        <f t="shared" si="5"/>
        <v>0.7933333333333333</v>
      </c>
      <c r="J22" s="37">
        <f t="shared" si="5"/>
        <v>0.8663636363636363</v>
      </c>
      <c r="K22" s="56" t="s">
        <v>30</v>
      </c>
    </row>
    <row r="23" spans="1:11" ht="12" customHeight="1">
      <c r="A23" s="29" t="s">
        <v>32</v>
      </c>
      <c r="B23" s="30">
        <v>1650</v>
      </c>
      <c r="C23" s="31">
        <v>0</v>
      </c>
      <c r="D23" s="32">
        <f t="shared" si="0"/>
        <v>1650</v>
      </c>
      <c r="E23" s="33">
        <v>1724</v>
      </c>
      <c r="F23" s="34">
        <v>0</v>
      </c>
      <c r="G23" s="35">
        <f t="shared" si="4"/>
        <v>1724</v>
      </c>
      <c r="H23" s="36">
        <f t="shared" si="1"/>
        <v>1.044848484848485</v>
      </c>
      <c r="I23" s="37" t="s">
        <v>13</v>
      </c>
      <c r="J23" s="37">
        <f aca="true" t="shared" si="6" ref="J23:J53">G23/D23</f>
        <v>1.044848484848485</v>
      </c>
      <c r="K23" s="56" t="s">
        <v>30</v>
      </c>
    </row>
    <row r="24" spans="1:11" ht="12" customHeight="1">
      <c r="A24" s="29" t="s">
        <v>33</v>
      </c>
      <c r="B24" s="30">
        <v>1320</v>
      </c>
      <c r="C24" s="31">
        <v>0</v>
      </c>
      <c r="D24" s="32">
        <f t="shared" si="0"/>
        <v>1320</v>
      </c>
      <c r="E24" s="33">
        <v>1754</v>
      </c>
      <c r="F24" s="34">
        <v>0</v>
      </c>
      <c r="G24" s="35">
        <f t="shared" si="4"/>
        <v>1754</v>
      </c>
      <c r="H24" s="36">
        <f t="shared" si="1"/>
        <v>1.3287878787878789</v>
      </c>
      <c r="I24" s="37" t="s">
        <v>13</v>
      </c>
      <c r="J24" s="37">
        <f t="shared" si="6"/>
        <v>1.3287878787878789</v>
      </c>
      <c r="K24" s="56" t="s">
        <v>14</v>
      </c>
    </row>
    <row r="25" spans="1:11" ht="12" customHeight="1">
      <c r="A25" s="29" t="s">
        <v>34</v>
      </c>
      <c r="B25" s="30">
        <v>295</v>
      </c>
      <c r="C25" s="31">
        <v>0</v>
      </c>
      <c r="D25" s="32">
        <f t="shared" si="0"/>
        <v>295</v>
      </c>
      <c r="E25" s="33">
        <v>1093</v>
      </c>
      <c r="F25" s="34">
        <v>0</v>
      </c>
      <c r="G25" s="35">
        <f t="shared" si="4"/>
        <v>1093</v>
      </c>
      <c r="H25" s="36">
        <f t="shared" si="1"/>
        <v>3.705084745762712</v>
      </c>
      <c r="I25" s="37" t="s">
        <v>13</v>
      </c>
      <c r="J25" s="37">
        <f t="shared" si="6"/>
        <v>3.705084745762712</v>
      </c>
      <c r="K25" s="57" t="s">
        <v>35</v>
      </c>
    </row>
    <row r="26" spans="1:11" ht="12" customHeight="1">
      <c r="A26" s="40" t="s">
        <v>36</v>
      </c>
      <c r="B26" s="30">
        <v>800</v>
      </c>
      <c r="C26" s="31">
        <v>600</v>
      </c>
      <c r="D26" s="32">
        <f t="shared" si="0"/>
        <v>1400</v>
      </c>
      <c r="E26" s="33">
        <v>1916</v>
      </c>
      <c r="F26" s="34">
        <v>770</v>
      </c>
      <c r="G26" s="35">
        <f t="shared" si="4"/>
        <v>2686</v>
      </c>
      <c r="H26" s="36">
        <f t="shared" si="1"/>
        <v>2.395</v>
      </c>
      <c r="I26" s="37">
        <f>F26/C26</f>
        <v>1.2833333333333334</v>
      </c>
      <c r="J26" s="37">
        <f t="shared" si="6"/>
        <v>1.9185714285714286</v>
      </c>
      <c r="K26" s="56" t="s">
        <v>37</v>
      </c>
    </row>
    <row r="27" spans="1:11" ht="12" customHeight="1" thickBot="1">
      <c r="A27" s="58" t="s">
        <v>38</v>
      </c>
      <c r="B27" s="59">
        <v>550</v>
      </c>
      <c r="C27" s="44">
        <v>0</v>
      </c>
      <c r="D27" s="45">
        <f t="shared" si="0"/>
        <v>550</v>
      </c>
      <c r="E27" s="60">
        <v>912</v>
      </c>
      <c r="F27" s="61">
        <v>0</v>
      </c>
      <c r="G27" s="62">
        <f t="shared" si="4"/>
        <v>912</v>
      </c>
      <c r="H27" s="49">
        <f t="shared" si="1"/>
        <v>1.6581818181818182</v>
      </c>
      <c r="I27" s="63" t="s">
        <v>13</v>
      </c>
      <c r="J27" s="63">
        <f t="shared" si="6"/>
        <v>1.6581818181818182</v>
      </c>
      <c r="K27" s="64"/>
    </row>
    <row r="28" spans="1:11" ht="12" customHeight="1">
      <c r="A28" s="9" t="s">
        <v>39</v>
      </c>
      <c r="B28" s="10">
        <f>SUM(B29:B34)</f>
        <v>3620</v>
      </c>
      <c r="C28" s="11">
        <f>SUM(C29:C34)</f>
        <v>805</v>
      </c>
      <c r="D28" s="12">
        <f t="shared" si="0"/>
        <v>4425</v>
      </c>
      <c r="E28" s="13">
        <f>SUM(E29:E34)</f>
        <v>9791</v>
      </c>
      <c r="F28" s="52">
        <f>SUM(F29:F34)</f>
        <v>1411</v>
      </c>
      <c r="G28" s="53">
        <f t="shared" si="4"/>
        <v>11202</v>
      </c>
      <c r="H28" s="16">
        <f t="shared" si="1"/>
        <v>2.704696132596685</v>
      </c>
      <c r="I28" s="54">
        <f aca="true" t="shared" si="7" ref="I28:I33">F28/C28</f>
        <v>1.7527950310559006</v>
      </c>
      <c r="J28" s="54">
        <f t="shared" si="6"/>
        <v>2.5315254237288136</v>
      </c>
      <c r="K28" s="55"/>
    </row>
    <row r="29" spans="1:11" ht="12" customHeight="1">
      <c r="A29" s="29" t="s">
        <v>40</v>
      </c>
      <c r="B29" s="30">
        <v>740</v>
      </c>
      <c r="C29" s="31">
        <v>200</v>
      </c>
      <c r="D29" s="32">
        <f t="shared" si="0"/>
        <v>940</v>
      </c>
      <c r="E29" s="33">
        <v>2668</v>
      </c>
      <c r="F29" s="34">
        <v>356</v>
      </c>
      <c r="G29" s="35">
        <f t="shared" si="4"/>
        <v>3024</v>
      </c>
      <c r="H29" s="36">
        <f t="shared" si="1"/>
        <v>3.6054054054054054</v>
      </c>
      <c r="I29" s="37">
        <f t="shared" si="7"/>
        <v>1.78</v>
      </c>
      <c r="J29" s="37">
        <f t="shared" si="6"/>
        <v>3.217021276595745</v>
      </c>
      <c r="K29" s="38"/>
    </row>
    <row r="30" spans="1:11" ht="12" customHeight="1">
      <c r="A30" s="29" t="s">
        <v>41</v>
      </c>
      <c r="B30" s="30">
        <v>750</v>
      </c>
      <c r="C30" s="31">
        <v>150</v>
      </c>
      <c r="D30" s="32">
        <f t="shared" si="0"/>
        <v>900</v>
      </c>
      <c r="E30" s="33">
        <v>2404</v>
      </c>
      <c r="F30" s="34">
        <v>314</v>
      </c>
      <c r="G30" s="35">
        <f t="shared" si="4"/>
        <v>2718</v>
      </c>
      <c r="H30" s="36">
        <f t="shared" si="1"/>
        <v>3.2053333333333334</v>
      </c>
      <c r="I30" s="37">
        <f t="shared" si="7"/>
        <v>2.0933333333333333</v>
      </c>
      <c r="J30" s="37">
        <f t="shared" si="6"/>
        <v>3.02</v>
      </c>
      <c r="K30" s="38"/>
    </row>
    <row r="31" spans="1:11" ht="12" customHeight="1">
      <c r="A31" s="29" t="s">
        <v>42</v>
      </c>
      <c r="B31" s="30">
        <v>680</v>
      </c>
      <c r="C31" s="31">
        <v>160</v>
      </c>
      <c r="D31" s="32">
        <f t="shared" si="0"/>
        <v>840</v>
      </c>
      <c r="E31" s="33">
        <v>1796</v>
      </c>
      <c r="F31" s="34">
        <v>232</v>
      </c>
      <c r="G31" s="35">
        <f t="shared" si="4"/>
        <v>2028</v>
      </c>
      <c r="H31" s="36">
        <f t="shared" si="1"/>
        <v>2.6411764705882352</v>
      </c>
      <c r="I31" s="37">
        <f t="shared" si="7"/>
        <v>1.45</v>
      </c>
      <c r="J31" s="37">
        <f t="shared" si="6"/>
        <v>2.414285714285714</v>
      </c>
      <c r="K31" s="38"/>
    </row>
    <row r="32" spans="1:11" ht="12" customHeight="1">
      <c r="A32" s="29" t="s">
        <v>43</v>
      </c>
      <c r="B32" s="30">
        <v>1000</v>
      </c>
      <c r="C32" s="31">
        <v>220</v>
      </c>
      <c r="D32" s="32">
        <f t="shared" si="0"/>
        <v>1220</v>
      </c>
      <c r="E32" s="33">
        <v>1558</v>
      </c>
      <c r="F32" s="34">
        <v>332</v>
      </c>
      <c r="G32" s="35">
        <f t="shared" si="4"/>
        <v>1890</v>
      </c>
      <c r="H32" s="36">
        <f t="shared" si="1"/>
        <v>1.558</v>
      </c>
      <c r="I32" s="37">
        <f t="shared" si="7"/>
        <v>1.509090909090909</v>
      </c>
      <c r="J32" s="37">
        <f t="shared" si="6"/>
        <v>1.5491803278688525</v>
      </c>
      <c r="K32" s="38"/>
    </row>
    <row r="33" spans="1:11" ht="12" customHeight="1">
      <c r="A33" s="29" t="s">
        <v>44</v>
      </c>
      <c r="B33" s="30">
        <v>300</v>
      </c>
      <c r="C33" s="31">
        <v>75</v>
      </c>
      <c r="D33" s="32">
        <f t="shared" si="0"/>
        <v>375</v>
      </c>
      <c r="E33" s="33">
        <v>919</v>
      </c>
      <c r="F33" s="34">
        <v>177</v>
      </c>
      <c r="G33" s="35">
        <f t="shared" si="4"/>
        <v>1096</v>
      </c>
      <c r="H33" s="36">
        <f t="shared" si="1"/>
        <v>3.0633333333333335</v>
      </c>
      <c r="I33" s="37">
        <f t="shared" si="7"/>
        <v>2.36</v>
      </c>
      <c r="J33" s="37">
        <f t="shared" si="6"/>
        <v>2.9226666666666667</v>
      </c>
      <c r="K33" s="38"/>
    </row>
    <row r="34" spans="1:11" ht="12" customHeight="1" thickBot="1">
      <c r="A34" s="58" t="s">
        <v>45</v>
      </c>
      <c r="B34" s="59">
        <v>150</v>
      </c>
      <c r="C34" s="44">
        <v>0</v>
      </c>
      <c r="D34" s="45">
        <f t="shared" si="0"/>
        <v>150</v>
      </c>
      <c r="E34" s="60">
        <v>446</v>
      </c>
      <c r="F34" s="61">
        <v>0</v>
      </c>
      <c r="G34" s="62">
        <f t="shared" si="4"/>
        <v>446</v>
      </c>
      <c r="H34" s="49">
        <f t="shared" si="1"/>
        <v>2.973333333333333</v>
      </c>
      <c r="I34" s="63" t="s">
        <v>13</v>
      </c>
      <c r="J34" s="63">
        <f t="shared" si="6"/>
        <v>2.973333333333333</v>
      </c>
      <c r="K34" s="65"/>
    </row>
    <row r="35" spans="1:11" ht="12" customHeight="1">
      <c r="A35" s="9" t="s">
        <v>46</v>
      </c>
      <c r="B35" s="10">
        <f>SUM(B36:B41)</f>
        <v>1880</v>
      </c>
      <c r="C35" s="11">
        <f>SUM(C36:C41)</f>
        <v>870</v>
      </c>
      <c r="D35" s="12">
        <f t="shared" si="0"/>
        <v>2750</v>
      </c>
      <c r="E35" s="13">
        <f>SUM(E36:E41)</f>
        <v>5473</v>
      </c>
      <c r="F35" s="52">
        <f>SUM(F36:F41)</f>
        <v>1522</v>
      </c>
      <c r="G35" s="53">
        <f t="shared" si="4"/>
        <v>6995</v>
      </c>
      <c r="H35" s="16">
        <f t="shared" si="1"/>
        <v>2.9111702127659576</v>
      </c>
      <c r="I35" s="54">
        <f aca="true" t="shared" si="8" ref="I35:I47">F35/C35</f>
        <v>1.7494252873563219</v>
      </c>
      <c r="J35" s="54">
        <f t="shared" si="6"/>
        <v>2.5436363636363635</v>
      </c>
      <c r="K35" s="55"/>
    </row>
    <row r="36" spans="1:11" ht="12" customHeight="1">
      <c r="A36" s="29" t="s">
        <v>47</v>
      </c>
      <c r="B36" s="30">
        <v>480</v>
      </c>
      <c r="C36" s="31">
        <v>240</v>
      </c>
      <c r="D36" s="66">
        <f t="shared" si="0"/>
        <v>720</v>
      </c>
      <c r="E36" s="33">
        <v>953</v>
      </c>
      <c r="F36" s="34">
        <v>267</v>
      </c>
      <c r="G36" s="67">
        <f t="shared" si="4"/>
        <v>1220</v>
      </c>
      <c r="H36" s="36">
        <f t="shared" si="1"/>
        <v>1.9854166666666666</v>
      </c>
      <c r="I36" s="37">
        <f t="shared" si="8"/>
        <v>1.1125</v>
      </c>
      <c r="J36" s="37">
        <f t="shared" si="6"/>
        <v>1.6944444444444444</v>
      </c>
      <c r="K36" s="38"/>
    </row>
    <row r="37" spans="1:11" ht="12" customHeight="1">
      <c r="A37" s="40" t="s">
        <v>48</v>
      </c>
      <c r="B37" s="30">
        <v>400</v>
      </c>
      <c r="C37" s="31">
        <v>200</v>
      </c>
      <c r="D37" s="66">
        <f t="shared" si="0"/>
        <v>600</v>
      </c>
      <c r="E37" s="33">
        <v>2404</v>
      </c>
      <c r="F37" s="34">
        <v>605</v>
      </c>
      <c r="G37" s="67">
        <f t="shared" si="4"/>
        <v>3009</v>
      </c>
      <c r="H37" s="36">
        <f t="shared" si="1"/>
        <v>6.01</v>
      </c>
      <c r="I37" s="37">
        <f t="shared" si="8"/>
        <v>3.025</v>
      </c>
      <c r="J37" s="37">
        <f t="shared" si="6"/>
        <v>5.015</v>
      </c>
      <c r="K37" s="38"/>
    </row>
    <row r="38" spans="1:11" ht="12" customHeight="1">
      <c r="A38" s="29" t="s">
        <v>49</v>
      </c>
      <c r="B38" s="30">
        <v>260</v>
      </c>
      <c r="C38" s="31">
        <v>130</v>
      </c>
      <c r="D38" s="66">
        <f aca="true" t="shared" si="9" ref="D38:D69">B38+C38</f>
        <v>390</v>
      </c>
      <c r="E38" s="33">
        <v>328</v>
      </c>
      <c r="F38" s="34">
        <v>105</v>
      </c>
      <c r="G38" s="67">
        <f t="shared" si="4"/>
        <v>433</v>
      </c>
      <c r="H38" s="36">
        <f aca="true" t="shared" si="10" ref="H38:H69">E38/B38</f>
        <v>1.2615384615384615</v>
      </c>
      <c r="I38" s="37">
        <f t="shared" si="8"/>
        <v>0.8076923076923077</v>
      </c>
      <c r="J38" s="37">
        <f t="shared" si="6"/>
        <v>1.1102564102564103</v>
      </c>
      <c r="K38" s="38"/>
    </row>
    <row r="39" spans="1:11" ht="12" customHeight="1">
      <c r="A39" s="29" t="s">
        <v>50</v>
      </c>
      <c r="B39" s="30">
        <v>260</v>
      </c>
      <c r="C39" s="31">
        <v>60</v>
      </c>
      <c r="D39" s="32">
        <f t="shared" si="9"/>
        <v>320</v>
      </c>
      <c r="E39" s="33">
        <v>423</v>
      </c>
      <c r="F39" s="34">
        <v>64</v>
      </c>
      <c r="G39" s="35">
        <f t="shared" si="4"/>
        <v>487</v>
      </c>
      <c r="H39" s="36">
        <f t="shared" si="10"/>
        <v>1.626923076923077</v>
      </c>
      <c r="I39" s="37">
        <f t="shared" si="8"/>
        <v>1.0666666666666667</v>
      </c>
      <c r="J39" s="37">
        <f t="shared" si="6"/>
        <v>1.521875</v>
      </c>
      <c r="K39" s="38"/>
    </row>
    <row r="40" spans="1:11" ht="12" customHeight="1">
      <c r="A40" s="29" t="s">
        <v>51</v>
      </c>
      <c r="B40" s="30">
        <v>200</v>
      </c>
      <c r="C40" s="31">
        <v>100</v>
      </c>
      <c r="D40" s="66">
        <f t="shared" si="9"/>
        <v>300</v>
      </c>
      <c r="E40" s="33">
        <v>346</v>
      </c>
      <c r="F40" s="34">
        <v>94</v>
      </c>
      <c r="G40" s="67">
        <f t="shared" si="4"/>
        <v>440</v>
      </c>
      <c r="H40" s="36">
        <f t="shared" si="10"/>
        <v>1.73</v>
      </c>
      <c r="I40" s="37">
        <f t="shared" si="8"/>
        <v>0.94</v>
      </c>
      <c r="J40" s="37">
        <f t="shared" si="6"/>
        <v>1.4666666666666666</v>
      </c>
      <c r="K40" s="38"/>
    </row>
    <row r="41" spans="1:11" ht="12" customHeight="1" thickBot="1">
      <c r="A41" s="58" t="s">
        <v>52</v>
      </c>
      <c r="B41" s="59">
        <v>280</v>
      </c>
      <c r="C41" s="44">
        <v>140</v>
      </c>
      <c r="D41" s="32">
        <f t="shared" si="9"/>
        <v>420</v>
      </c>
      <c r="E41" s="60">
        <v>1019</v>
      </c>
      <c r="F41" s="61">
        <v>387</v>
      </c>
      <c r="G41" s="35">
        <f t="shared" si="4"/>
        <v>1406</v>
      </c>
      <c r="H41" s="49">
        <f t="shared" si="10"/>
        <v>3.6392857142857142</v>
      </c>
      <c r="I41" s="63">
        <f t="shared" si="8"/>
        <v>2.7642857142857142</v>
      </c>
      <c r="J41" s="63">
        <f t="shared" si="6"/>
        <v>3.3476190476190477</v>
      </c>
      <c r="K41" s="65"/>
    </row>
    <row r="42" spans="1:11" ht="12" customHeight="1">
      <c r="A42" s="9" t="s">
        <v>53</v>
      </c>
      <c r="B42" s="10">
        <f>SUM(B43:B47)</f>
        <v>1325</v>
      </c>
      <c r="C42" s="11">
        <f>SUM(C43:C47)</f>
        <v>685</v>
      </c>
      <c r="D42" s="12">
        <f t="shared" si="9"/>
        <v>2010</v>
      </c>
      <c r="E42" s="13">
        <f>SUM(E43:E47)</f>
        <v>2185</v>
      </c>
      <c r="F42" s="52">
        <f>SUM(F43:F47)</f>
        <v>640</v>
      </c>
      <c r="G42" s="53">
        <f t="shared" si="4"/>
        <v>2825</v>
      </c>
      <c r="H42" s="16">
        <f t="shared" si="10"/>
        <v>1.649056603773585</v>
      </c>
      <c r="I42" s="54">
        <f t="shared" si="8"/>
        <v>0.9343065693430657</v>
      </c>
      <c r="J42" s="54">
        <f t="shared" si="6"/>
        <v>1.4054726368159205</v>
      </c>
      <c r="K42" s="55"/>
    </row>
    <row r="43" spans="1:11" ht="12" customHeight="1">
      <c r="A43" s="29" t="s">
        <v>54</v>
      </c>
      <c r="B43" s="30">
        <v>90</v>
      </c>
      <c r="C43" s="31">
        <v>60</v>
      </c>
      <c r="D43" s="32">
        <f t="shared" si="9"/>
        <v>150</v>
      </c>
      <c r="E43" s="33">
        <v>212</v>
      </c>
      <c r="F43" s="34">
        <v>103</v>
      </c>
      <c r="G43" s="35">
        <f t="shared" si="4"/>
        <v>315</v>
      </c>
      <c r="H43" s="36">
        <f t="shared" si="10"/>
        <v>2.3555555555555556</v>
      </c>
      <c r="I43" s="37">
        <f t="shared" si="8"/>
        <v>1.7166666666666666</v>
      </c>
      <c r="J43" s="37">
        <f t="shared" si="6"/>
        <v>2.1</v>
      </c>
      <c r="K43" s="38"/>
    </row>
    <row r="44" spans="1:11" ht="12" customHeight="1">
      <c r="A44" s="29" t="s">
        <v>55</v>
      </c>
      <c r="B44" s="30">
        <v>300</v>
      </c>
      <c r="C44" s="31">
        <v>100</v>
      </c>
      <c r="D44" s="32">
        <f t="shared" si="9"/>
        <v>400</v>
      </c>
      <c r="E44" s="33">
        <v>380</v>
      </c>
      <c r="F44" s="34">
        <v>95</v>
      </c>
      <c r="G44" s="35">
        <f t="shared" si="4"/>
        <v>475</v>
      </c>
      <c r="H44" s="36">
        <f t="shared" si="10"/>
        <v>1.2666666666666666</v>
      </c>
      <c r="I44" s="37">
        <f t="shared" si="8"/>
        <v>0.95</v>
      </c>
      <c r="J44" s="37">
        <f t="shared" si="6"/>
        <v>1.1875</v>
      </c>
      <c r="K44" s="38"/>
    </row>
    <row r="45" spans="1:11" ht="12" customHeight="1">
      <c r="A45" s="29" t="s">
        <v>56</v>
      </c>
      <c r="B45" s="30">
        <v>510</v>
      </c>
      <c r="C45" s="31">
        <v>395</v>
      </c>
      <c r="D45" s="32">
        <f t="shared" si="9"/>
        <v>905</v>
      </c>
      <c r="E45" s="33">
        <v>1004</v>
      </c>
      <c r="F45" s="34">
        <v>324</v>
      </c>
      <c r="G45" s="35">
        <f t="shared" si="4"/>
        <v>1328</v>
      </c>
      <c r="H45" s="36">
        <f t="shared" si="10"/>
        <v>1.968627450980392</v>
      </c>
      <c r="I45" s="37">
        <f t="shared" si="8"/>
        <v>0.8202531645569621</v>
      </c>
      <c r="J45" s="37">
        <f t="shared" si="6"/>
        <v>1.467403314917127</v>
      </c>
      <c r="K45" s="38"/>
    </row>
    <row r="46" spans="1:11" ht="12" customHeight="1">
      <c r="A46" s="29" t="s">
        <v>57</v>
      </c>
      <c r="B46" s="30">
        <v>145</v>
      </c>
      <c r="C46" s="31">
        <v>30</v>
      </c>
      <c r="D46" s="32">
        <f t="shared" si="9"/>
        <v>175</v>
      </c>
      <c r="E46" s="33">
        <v>266</v>
      </c>
      <c r="F46" s="34">
        <v>49</v>
      </c>
      <c r="G46" s="35">
        <f t="shared" si="4"/>
        <v>315</v>
      </c>
      <c r="H46" s="36">
        <f t="shared" si="10"/>
        <v>1.8344827586206895</v>
      </c>
      <c r="I46" s="37">
        <f t="shared" si="8"/>
        <v>1.6333333333333333</v>
      </c>
      <c r="J46" s="37">
        <f t="shared" si="6"/>
        <v>1.8</v>
      </c>
      <c r="K46" s="38"/>
    </row>
    <row r="47" spans="1:11" ht="12" customHeight="1" thickBot="1">
      <c r="A47" s="58" t="s">
        <v>58</v>
      </c>
      <c r="B47" s="59">
        <v>280</v>
      </c>
      <c r="C47" s="44">
        <v>100</v>
      </c>
      <c r="D47" s="45">
        <f t="shared" si="9"/>
        <v>380</v>
      </c>
      <c r="E47" s="60">
        <v>323</v>
      </c>
      <c r="F47" s="61">
        <v>69</v>
      </c>
      <c r="G47" s="62">
        <f t="shared" si="4"/>
        <v>392</v>
      </c>
      <c r="H47" s="49">
        <f t="shared" si="10"/>
        <v>1.1535714285714285</v>
      </c>
      <c r="I47" s="63">
        <f t="shared" si="8"/>
        <v>0.69</v>
      </c>
      <c r="J47" s="63">
        <f t="shared" si="6"/>
        <v>1.0315789473684212</v>
      </c>
      <c r="K47" s="68" t="s">
        <v>14</v>
      </c>
    </row>
    <row r="48" spans="1:11" ht="12" customHeight="1" thickBot="1">
      <c r="A48" s="9" t="s">
        <v>59</v>
      </c>
      <c r="B48" s="10">
        <v>96</v>
      </c>
      <c r="C48" s="11">
        <v>0</v>
      </c>
      <c r="D48" s="12">
        <f t="shared" si="9"/>
        <v>96</v>
      </c>
      <c r="E48" s="13">
        <v>621</v>
      </c>
      <c r="F48" s="52">
        <v>0</v>
      </c>
      <c r="G48" s="53">
        <f t="shared" si="4"/>
        <v>621</v>
      </c>
      <c r="H48" s="16">
        <f t="shared" si="10"/>
        <v>6.46875</v>
      </c>
      <c r="I48" s="54" t="s">
        <v>13</v>
      </c>
      <c r="J48" s="54">
        <f t="shared" si="6"/>
        <v>6.46875</v>
      </c>
      <c r="K48" s="55"/>
    </row>
    <row r="49" spans="1:11" ht="12" customHeight="1">
      <c r="A49" s="9" t="s">
        <v>60</v>
      </c>
      <c r="B49" s="10">
        <f>SUM(B50:B52)</f>
        <v>235</v>
      </c>
      <c r="C49" s="11">
        <f>SUM(C50:C52)</f>
        <v>0</v>
      </c>
      <c r="D49" s="12">
        <f t="shared" si="9"/>
        <v>235</v>
      </c>
      <c r="E49" s="13">
        <f>SUM(E50:E52)</f>
        <v>797</v>
      </c>
      <c r="F49" s="52">
        <f>SUM(F50:F52)</f>
        <v>0</v>
      </c>
      <c r="G49" s="53">
        <f t="shared" si="4"/>
        <v>797</v>
      </c>
      <c r="H49" s="16">
        <f t="shared" si="10"/>
        <v>3.391489361702128</v>
      </c>
      <c r="I49" s="54" t="s">
        <v>13</v>
      </c>
      <c r="J49" s="54">
        <f t="shared" si="6"/>
        <v>3.391489361702128</v>
      </c>
      <c r="K49" s="55"/>
    </row>
    <row r="50" spans="1:11" ht="12" customHeight="1">
      <c r="A50" s="29" t="s">
        <v>61</v>
      </c>
      <c r="B50" s="30">
        <v>71</v>
      </c>
      <c r="C50" s="31">
        <v>0</v>
      </c>
      <c r="D50" s="32">
        <f t="shared" si="9"/>
        <v>71</v>
      </c>
      <c r="E50" s="33">
        <v>335</v>
      </c>
      <c r="F50" s="34">
        <v>0</v>
      </c>
      <c r="G50" s="35">
        <f t="shared" si="4"/>
        <v>335</v>
      </c>
      <c r="H50" s="36">
        <f t="shared" si="10"/>
        <v>4.71830985915493</v>
      </c>
      <c r="I50" s="37" t="s">
        <v>13</v>
      </c>
      <c r="J50" s="37">
        <f t="shared" si="6"/>
        <v>4.71830985915493</v>
      </c>
      <c r="K50" s="69" t="s">
        <v>62</v>
      </c>
    </row>
    <row r="51" spans="1:11" ht="12" customHeight="1">
      <c r="A51" s="29" t="s">
        <v>63</v>
      </c>
      <c r="B51" s="30">
        <v>105</v>
      </c>
      <c r="C51" s="31">
        <v>0</v>
      </c>
      <c r="D51" s="32">
        <f t="shared" si="9"/>
        <v>105</v>
      </c>
      <c r="E51" s="33">
        <v>230</v>
      </c>
      <c r="F51" s="34">
        <v>0</v>
      </c>
      <c r="G51" s="35">
        <f t="shared" si="4"/>
        <v>230</v>
      </c>
      <c r="H51" s="36">
        <f t="shared" si="10"/>
        <v>2.1904761904761907</v>
      </c>
      <c r="I51" s="37" t="s">
        <v>13</v>
      </c>
      <c r="J51" s="37">
        <f t="shared" si="6"/>
        <v>2.1904761904761907</v>
      </c>
      <c r="K51" s="38"/>
    </row>
    <row r="52" spans="1:11" ht="12" customHeight="1" thickBot="1">
      <c r="A52" s="58" t="s">
        <v>64</v>
      </c>
      <c r="B52" s="59">
        <v>59</v>
      </c>
      <c r="C52" s="44">
        <v>0</v>
      </c>
      <c r="D52" s="45">
        <f t="shared" si="9"/>
        <v>59</v>
      </c>
      <c r="E52" s="60">
        <v>232</v>
      </c>
      <c r="F52" s="61">
        <v>0</v>
      </c>
      <c r="G52" s="62">
        <f aca="true" t="shared" si="11" ref="G52:G73">E52+F52</f>
        <v>232</v>
      </c>
      <c r="H52" s="49">
        <f t="shared" si="10"/>
        <v>3.9322033898305087</v>
      </c>
      <c r="I52" s="63" t="s">
        <v>13</v>
      </c>
      <c r="J52" s="63">
        <f t="shared" si="6"/>
        <v>3.9322033898305087</v>
      </c>
      <c r="K52" s="65"/>
    </row>
    <row r="53" spans="1:11" ht="12" customHeight="1" thickBot="1">
      <c r="A53" s="9" t="s">
        <v>65</v>
      </c>
      <c r="B53" s="10">
        <v>355</v>
      </c>
      <c r="C53" s="11">
        <v>55</v>
      </c>
      <c r="D53" s="12">
        <f t="shared" si="9"/>
        <v>410</v>
      </c>
      <c r="E53" s="13">
        <v>904</v>
      </c>
      <c r="F53" s="52">
        <v>76</v>
      </c>
      <c r="G53" s="53">
        <f t="shared" si="11"/>
        <v>980</v>
      </c>
      <c r="H53" s="16">
        <f t="shared" si="10"/>
        <v>2.546478873239437</v>
      </c>
      <c r="I53" s="54">
        <f>F53/C53</f>
        <v>1.3818181818181818</v>
      </c>
      <c r="J53" s="54">
        <f t="shared" si="6"/>
        <v>2.3902439024390243</v>
      </c>
      <c r="K53" s="55"/>
    </row>
    <row r="54" spans="1:11" ht="12" customHeight="1">
      <c r="A54" s="9" t="s">
        <v>66</v>
      </c>
      <c r="B54" s="10">
        <f>SUM(B55:B64)</f>
        <v>5910</v>
      </c>
      <c r="C54" s="11">
        <f>SUM(C55:C64)</f>
        <v>1782</v>
      </c>
      <c r="D54" s="12">
        <f t="shared" si="9"/>
        <v>7692</v>
      </c>
      <c r="E54" s="122"/>
      <c r="F54" s="52">
        <f>SUM(F55:F64)</f>
        <v>1869</v>
      </c>
      <c r="G54" s="15"/>
      <c r="H54" s="90"/>
      <c r="I54" s="54">
        <f>F54/C54</f>
        <v>1.0488215488215489</v>
      </c>
      <c r="J54" s="17"/>
      <c r="K54" s="55"/>
    </row>
    <row r="55" spans="1:11" ht="12" customHeight="1">
      <c r="A55" s="29" t="s">
        <v>54</v>
      </c>
      <c r="B55" s="30">
        <v>100</v>
      </c>
      <c r="C55" s="31">
        <v>0</v>
      </c>
      <c r="D55" s="32">
        <f t="shared" si="9"/>
        <v>100</v>
      </c>
      <c r="E55" s="33">
        <v>123</v>
      </c>
      <c r="F55" s="34">
        <v>0</v>
      </c>
      <c r="G55" s="35">
        <f t="shared" si="11"/>
        <v>123</v>
      </c>
      <c r="H55" s="36">
        <f t="shared" si="10"/>
        <v>1.23</v>
      </c>
      <c r="I55" s="37" t="s">
        <v>13</v>
      </c>
      <c r="J55" s="37">
        <f aca="true" t="shared" si="12" ref="J55:J73">G55/D55</f>
        <v>1.23</v>
      </c>
      <c r="K55" s="38"/>
    </row>
    <row r="56" spans="1:11" ht="12" customHeight="1">
      <c r="A56" s="40" t="s">
        <v>67</v>
      </c>
      <c r="B56" s="30">
        <v>1085</v>
      </c>
      <c r="C56" s="31">
        <v>542</v>
      </c>
      <c r="D56" s="32">
        <f t="shared" si="9"/>
        <v>1627</v>
      </c>
      <c r="E56" s="33">
        <v>2210</v>
      </c>
      <c r="F56" s="34">
        <v>910</v>
      </c>
      <c r="G56" s="35">
        <f t="shared" si="11"/>
        <v>3120</v>
      </c>
      <c r="H56" s="36">
        <f t="shared" si="10"/>
        <v>2.0368663594470044</v>
      </c>
      <c r="I56" s="37">
        <f>F56/C56</f>
        <v>1.6789667896678966</v>
      </c>
      <c r="J56" s="37">
        <f t="shared" si="12"/>
        <v>1.917639827904118</v>
      </c>
      <c r="K56" s="38"/>
    </row>
    <row r="57" spans="1:11" ht="12" customHeight="1">
      <c r="A57" s="29" t="s">
        <v>31</v>
      </c>
      <c r="B57" s="30">
        <v>970</v>
      </c>
      <c r="C57" s="31">
        <v>350</v>
      </c>
      <c r="D57" s="32">
        <f t="shared" si="9"/>
        <v>1320</v>
      </c>
      <c r="E57" s="33">
        <v>900</v>
      </c>
      <c r="F57" s="34">
        <v>300</v>
      </c>
      <c r="G57" s="35">
        <f t="shared" si="11"/>
        <v>1200</v>
      </c>
      <c r="H57" s="36">
        <f t="shared" si="10"/>
        <v>0.9278350515463918</v>
      </c>
      <c r="I57" s="37">
        <f>F57/C57</f>
        <v>0.8571428571428571</v>
      </c>
      <c r="J57" s="37">
        <f t="shared" si="12"/>
        <v>0.9090909090909091</v>
      </c>
      <c r="K57" s="56" t="s">
        <v>30</v>
      </c>
    </row>
    <row r="58" spans="1:11" ht="12" customHeight="1">
      <c r="A58" s="29" t="s">
        <v>68</v>
      </c>
      <c r="B58" s="30">
        <v>350</v>
      </c>
      <c r="C58" s="31">
        <v>120</v>
      </c>
      <c r="D58" s="32">
        <f t="shared" si="9"/>
        <v>470</v>
      </c>
      <c r="E58" s="33">
        <v>265</v>
      </c>
      <c r="F58" s="34">
        <v>74</v>
      </c>
      <c r="G58" s="35">
        <f t="shared" si="11"/>
        <v>339</v>
      </c>
      <c r="H58" s="36">
        <f t="shared" si="10"/>
        <v>0.7571428571428571</v>
      </c>
      <c r="I58" s="37">
        <f>F58/C58</f>
        <v>0.6166666666666667</v>
      </c>
      <c r="J58" s="37">
        <f t="shared" si="12"/>
        <v>0.7212765957446808</v>
      </c>
      <c r="K58" s="56" t="s">
        <v>69</v>
      </c>
    </row>
    <row r="59" spans="1:11" ht="12" customHeight="1">
      <c r="A59" s="29" t="s">
        <v>32</v>
      </c>
      <c r="B59" s="30">
        <v>1800</v>
      </c>
      <c r="C59" s="31">
        <v>360</v>
      </c>
      <c r="D59" s="32">
        <f t="shared" si="9"/>
        <v>2160</v>
      </c>
      <c r="E59" s="33">
        <v>1361</v>
      </c>
      <c r="F59" s="34">
        <v>135</v>
      </c>
      <c r="G59" s="35">
        <f t="shared" si="11"/>
        <v>1496</v>
      </c>
      <c r="H59" s="36">
        <f t="shared" si="10"/>
        <v>0.7561111111111111</v>
      </c>
      <c r="I59" s="37">
        <f>F59/C59</f>
        <v>0.375</v>
      </c>
      <c r="J59" s="37">
        <f t="shared" si="12"/>
        <v>0.6925925925925925</v>
      </c>
      <c r="K59" s="56" t="s">
        <v>70</v>
      </c>
    </row>
    <row r="60" spans="1:11" ht="12" customHeight="1">
      <c r="A60" s="29" t="s">
        <v>71</v>
      </c>
      <c r="B60" s="30">
        <v>510</v>
      </c>
      <c r="C60" s="31">
        <v>250</v>
      </c>
      <c r="D60" s="32">
        <f t="shared" si="9"/>
        <v>760</v>
      </c>
      <c r="E60" s="33">
        <v>784</v>
      </c>
      <c r="F60" s="34">
        <v>226</v>
      </c>
      <c r="G60" s="35">
        <f t="shared" si="11"/>
        <v>1010</v>
      </c>
      <c r="H60" s="36">
        <f t="shared" si="10"/>
        <v>1.5372549019607844</v>
      </c>
      <c r="I60" s="37">
        <f>F60/C60</f>
        <v>0.904</v>
      </c>
      <c r="J60" s="37">
        <f t="shared" si="12"/>
        <v>1.3289473684210527</v>
      </c>
      <c r="K60" s="38"/>
    </row>
    <row r="61" spans="1:11" ht="12" customHeight="1">
      <c r="A61" s="29" t="s">
        <v>33</v>
      </c>
      <c r="B61" s="30">
        <v>500</v>
      </c>
      <c r="C61" s="31">
        <v>0</v>
      </c>
      <c r="D61" s="32">
        <f t="shared" si="9"/>
        <v>500</v>
      </c>
      <c r="E61" s="150"/>
      <c r="F61" s="34">
        <v>0</v>
      </c>
      <c r="G61" s="78"/>
      <c r="H61" s="102"/>
      <c r="I61" s="37" t="s">
        <v>13</v>
      </c>
      <c r="J61" s="79"/>
      <c r="K61" s="80" t="s">
        <v>85</v>
      </c>
    </row>
    <row r="62" spans="1:11" ht="12" customHeight="1">
      <c r="A62" s="29" t="s">
        <v>73</v>
      </c>
      <c r="B62" s="30">
        <v>200</v>
      </c>
      <c r="C62" s="31">
        <v>50</v>
      </c>
      <c r="D62" s="32">
        <f t="shared" si="9"/>
        <v>250</v>
      </c>
      <c r="E62" s="33">
        <v>975</v>
      </c>
      <c r="F62" s="34">
        <v>109</v>
      </c>
      <c r="G62" s="35">
        <f t="shared" si="11"/>
        <v>1084</v>
      </c>
      <c r="H62" s="36">
        <f t="shared" si="10"/>
        <v>4.875</v>
      </c>
      <c r="I62" s="37">
        <f>F62/C62</f>
        <v>2.18</v>
      </c>
      <c r="J62" s="37">
        <f t="shared" si="12"/>
        <v>4.336</v>
      </c>
      <c r="K62" s="38"/>
    </row>
    <row r="63" spans="1:11" ht="12" customHeight="1">
      <c r="A63" s="29" t="s">
        <v>74</v>
      </c>
      <c r="B63" s="30">
        <v>350</v>
      </c>
      <c r="C63" s="31">
        <v>110</v>
      </c>
      <c r="D63" s="32">
        <f t="shared" si="9"/>
        <v>460</v>
      </c>
      <c r="E63" s="33">
        <v>635</v>
      </c>
      <c r="F63" s="34">
        <v>115</v>
      </c>
      <c r="G63" s="35">
        <f t="shared" si="11"/>
        <v>750</v>
      </c>
      <c r="H63" s="36">
        <f t="shared" si="10"/>
        <v>1.8142857142857143</v>
      </c>
      <c r="I63" s="37">
        <f>F63/C63</f>
        <v>1.0454545454545454</v>
      </c>
      <c r="J63" s="37">
        <f t="shared" si="12"/>
        <v>1.6304347826086956</v>
      </c>
      <c r="K63" s="38"/>
    </row>
    <row r="64" spans="1:11" ht="12" customHeight="1" thickBot="1">
      <c r="A64" s="58" t="s">
        <v>75</v>
      </c>
      <c r="B64" s="59">
        <v>45</v>
      </c>
      <c r="C64" s="44">
        <v>0</v>
      </c>
      <c r="D64" s="45">
        <f t="shared" si="9"/>
        <v>45</v>
      </c>
      <c r="E64" s="60">
        <v>350</v>
      </c>
      <c r="F64" s="61">
        <v>0</v>
      </c>
      <c r="G64" s="62">
        <f t="shared" si="11"/>
        <v>350</v>
      </c>
      <c r="H64" s="49">
        <f t="shared" si="10"/>
        <v>7.777777777777778</v>
      </c>
      <c r="I64" s="63" t="s">
        <v>13</v>
      </c>
      <c r="J64" s="63">
        <f t="shared" si="12"/>
        <v>7.777777777777778</v>
      </c>
      <c r="K64" s="65"/>
    </row>
    <row r="65" spans="1:11" ht="12" customHeight="1">
      <c r="A65" s="9" t="s">
        <v>76</v>
      </c>
      <c r="B65" s="10">
        <f>SUM(B66:B73)</f>
        <v>3175</v>
      </c>
      <c r="C65" s="11">
        <f>SUM(C66:C73)</f>
        <v>935</v>
      </c>
      <c r="D65" s="12">
        <f t="shared" si="9"/>
        <v>4110</v>
      </c>
      <c r="E65" s="13">
        <f>SUM(E66:E73)</f>
        <v>5956</v>
      </c>
      <c r="F65" s="52">
        <f>SUM(F66:F73)</f>
        <v>1559</v>
      </c>
      <c r="G65" s="53">
        <f t="shared" si="11"/>
        <v>7515</v>
      </c>
      <c r="H65" s="16">
        <f t="shared" si="10"/>
        <v>1.8759055118110237</v>
      </c>
      <c r="I65" s="54">
        <f>F65/C65</f>
        <v>1.6673796791443851</v>
      </c>
      <c r="J65" s="54">
        <f t="shared" si="12"/>
        <v>1.8284671532846715</v>
      </c>
      <c r="K65" s="55"/>
    </row>
    <row r="66" spans="1:11" ht="12" customHeight="1">
      <c r="A66" s="29" t="s">
        <v>77</v>
      </c>
      <c r="B66" s="30">
        <v>15</v>
      </c>
      <c r="C66" s="31">
        <v>15</v>
      </c>
      <c r="D66" s="32">
        <f t="shared" si="9"/>
        <v>30</v>
      </c>
      <c r="E66" s="33">
        <v>48</v>
      </c>
      <c r="F66" s="34">
        <v>19</v>
      </c>
      <c r="G66" s="35">
        <f t="shared" si="11"/>
        <v>67</v>
      </c>
      <c r="H66" s="36">
        <f t="shared" si="10"/>
        <v>3.2</v>
      </c>
      <c r="I66" s="37">
        <f>F66/C66</f>
        <v>1.2666666666666666</v>
      </c>
      <c r="J66" s="37">
        <f t="shared" si="12"/>
        <v>2.2333333333333334</v>
      </c>
      <c r="K66" s="38"/>
    </row>
    <row r="67" spans="1:11" ht="12" customHeight="1">
      <c r="A67" s="29" t="s">
        <v>78</v>
      </c>
      <c r="B67" s="30">
        <v>240</v>
      </c>
      <c r="C67" s="31">
        <v>180</v>
      </c>
      <c r="D67" s="32">
        <f t="shared" si="9"/>
        <v>420</v>
      </c>
      <c r="E67" s="33">
        <v>489</v>
      </c>
      <c r="F67" s="34">
        <v>141</v>
      </c>
      <c r="G67" s="35">
        <f t="shared" si="11"/>
        <v>630</v>
      </c>
      <c r="H67" s="36">
        <f t="shared" si="10"/>
        <v>2.0375</v>
      </c>
      <c r="I67" s="37">
        <f>F67/C67</f>
        <v>0.7833333333333333</v>
      </c>
      <c r="J67" s="37">
        <f t="shared" si="12"/>
        <v>1.5</v>
      </c>
      <c r="K67" s="56" t="s">
        <v>69</v>
      </c>
    </row>
    <row r="68" spans="1:11" ht="12" customHeight="1">
      <c r="A68" s="29" t="s">
        <v>33</v>
      </c>
      <c r="B68" s="30">
        <v>350</v>
      </c>
      <c r="C68" s="31">
        <v>90</v>
      </c>
      <c r="D68" s="32">
        <f t="shared" si="9"/>
        <v>440</v>
      </c>
      <c r="E68" s="33">
        <v>484</v>
      </c>
      <c r="F68" s="34">
        <v>118</v>
      </c>
      <c r="G68" s="35">
        <f t="shared" si="11"/>
        <v>602</v>
      </c>
      <c r="H68" s="36">
        <f t="shared" si="10"/>
        <v>1.3828571428571428</v>
      </c>
      <c r="I68" s="37">
        <f>F68/C68</f>
        <v>1.3111111111111111</v>
      </c>
      <c r="J68" s="37">
        <f t="shared" si="12"/>
        <v>1.3681818181818182</v>
      </c>
      <c r="K68" s="56" t="s">
        <v>72</v>
      </c>
    </row>
    <row r="69" spans="1:11" ht="12" customHeight="1">
      <c r="A69" s="29" t="s">
        <v>31</v>
      </c>
      <c r="B69" s="30">
        <v>500</v>
      </c>
      <c r="C69" s="31">
        <v>100</v>
      </c>
      <c r="D69" s="32">
        <f t="shared" si="9"/>
        <v>600</v>
      </c>
      <c r="E69" s="33">
        <v>480</v>
      </c>
      <c r="F69" s="34">
        <v>84</v>
      </c>
      <c r="G69" s="35">
        <f t="shared" si="11"/>
        <v>564</v>
      </c>
      <c r="H69" s="36">
        <f t="shared" si="10"/>
        <v>0.96</v>
      </c>
      <c r="I69" s="37">
        <f>F69/C69</f>
        <v>0.84</v>
      </c>
      <c r="J69" s="37">
        <f t="shared" si="12"/>
        <v>0.94</v>
      </c>
      <c r="K69" s="56" t="s">
        <v>72</v>
      </c>
    </row>
    <row r="70" spans="1:11" ht="12" customHeight="1">
      <c r="A70" s="29" t="s">
        <v>79</v>
      </c>
      <c r="B70" s="30">
        <v>570</v>
      </c>
      <c r="C70" s="31">
        <v>0</v>
      </c>
      <c r="D70" s="32">
        <f aca="true" t="shared" si="13" ref="D70:D101">B70+C70</f>
        <v>570</v>
      </c>
      <c r="E70" s="33">
        <v>701</v>
      </c>
      <c r="F70" s="34">
        <v>0</v>
      </c>
      <c r="G70" s="35">
        <f t="shared" si="11"/>
        <v>701</v>
      </c>
      <c r="H70" s="36">
        <f aca="true" t="shared" si="14" ref="H70:H101">E70/B70</f>
        <v>1.2298245614035088</v>
      </c>
      <c r="I70" s="37" t="s">
        <v>13</v>
      </c>
      <c r="J70" s="37">
        <f t="shared" si="12"/>
        <v>1.2298245614035088</v>
      </c>
      <c r="K70" s="56" t="s">
        <v>69</v>
      </c>
    </row>
    <row r="71" spans="1:11" ht="12" customHeight="1">
      <c r="A71" s="40" t="s">
        <v>80</v>
      </c>
      <c r="B71" s="30">
        <v>550</v>
      </c>
      <c r="C71" s="31">
        <v>300</v>
      </c>
      <c r="D71" s="32">
        <f t="shared" si="13"/>
        <v>850</v>
      </c>
      <c r="E71" s="33">
        <v>1767</v>
      </c>
      <c r="F71" s="34">
        <v>426</v>
      </c>
      <c r="G71" s="35">
        <f t="shared" si="11"/>
        <v>2193</v>
      </c>
      <c r="H71" s="36">
        <f t="shared" si="14"/>
        <v>3.212727272727273</v>
      </c>
      <c r="I71" s="37">
        <f>F71/C71</f>
        <v>1.42</v>
      </c>
      <c r="J71" s="37">
        <f t="shared" si="12"/>
        <v>2.58</v>
      </c>
      <c r="K71" s="38"/>
    </row>
    <row r="72" spans="1:11" ht="12" customHeight="1">
      <c r="A72" s="29" t="s">
        <v>81</v>
      </c>
      <c r="B72" s="30">
        <v>460</v>
      </c>
      <c r="C72" s="31">
        <v>0</v>
      </c>
      <c r="D72" s="32">
        <f t="shared" si="13"/>
        <v>460</v>
      </c>
      <c r="E72" s="33">
        <v>882</v>
      </c>
      <c r="F72" s="34">
        <v>0</v>
      </c>
      <c r="G72" s="35">
        <f t="shared" si="11"/>
        <v>882</v>
      </c>
      <c r="H72" s="36">
        <f t="shared" si="14"/>
        <v>1.9173913043478261</v>
      </c>
      <c r="I72" s="37" t="s">
        <v>13</v>
      </c>
      <c r="J72" s="37">
        <f t="shared" si="12"/>
        <v>1.9173913043478261</v>
      </c>
      <c r="K72" s="38"/>
    </row>
    <row r="73" spans="1:11" ht="12" customHeight="1" thickBot="1">
      <c r="A73" s="70" t="s">
        <v>82</v>
      </c>
      <c r="B73" s="71">
        <v>490</v>
      </c>
      <c r="C73" s="72">
        <v>250</v>
      </c>
      <c r="D73" s="45">
        <f t="shared" si="13"/>
        <v>740</v>
      </c>
      <c r="E73" s="73">
        <v>1105</v>
      </c>
      <c r="F73" s="74">
        <v>771</v>
      </c>
      <c r="G73" s="62">
        <f t="shared" si="11"/>
        <v>1876</v>
      </c>
      <c r="H73" s="75">
        <f t="shared" si="14"/>
        <v>2.2551020408163267</v>
      </c>
      <c r="I73" s="76">
        <f>F73/C73</f>
        <v>3.084</v>
      </c>
      <c r="J73" s="76">
        <f t="shared" si="12"/>
        <v>2.535135135135135</v>
      </c>
      <c r="K73" s="56" t="s">
        <v>72</v>
      </c>
    </row>
    <row r="74" spans="1:11" ht="12" customHeight="1">
      <c r="A74" s="9" t="s">
        <v>83</v>
      </c>
      <c r="B74" s="10">
        <f>SUM(B75:B80)</f>
        <v>2277</v>
      </c>
      <c r="C74" s="11">
        <f>SUM(C75:C80)</f>
        <v>220</v>
      </c>
      <c r="D74" s="12">
        <f t="shared" si="13"/>
        <v>2497</v>
      </c>
      <c r="E74" s="13">
        <f>SUM(E75:E80)</f>
        <v>6426</v>
      </c>
      <c r="F74" s="14"/>
      <c r="G74" s="15"/>
      <c r="H74" s="16">
        <f t="shared" si="14"/>
        <v>2.822134387351779</v>
      </c>
      <c r="I74" s="17"/>
      <c r="J74" s="17"/>
      <c r="K74" s="18"/>
    </row>
    <row r="75" spans="1:11" ht="12" customHeight="1">
      <c r="A75" s="19" t="s">
        <v>84</v>
      </c>
      <c r="B75" s="30">
        <v>100</v>
      </c>
      <c r="C75" s="21">
        <v>0</v>
      </c>
      <c r="D75" s="32">
        <f t="shared" si="13"/>
        <v>100</v>
      </c>
      <c r="E75" s="33">
        <v>122</v>
      </c>
      <c r="F75" s="24">
        <v>0</v>
      </c>
      <c r="G75" s="35">
        <f>E75+F75</f>
        <v>122</v>
      </c>
      <c r="H75" s="26">
        <f t="shared" si="14"/>
        <v>1.22</v>
      </c>
      <c r="I75" s="27" t="s">
        <v>13</v>
      </c>
      <c r="J75" s="27">
        <f>G75/D75</f>
        <v>1.22</v>
      </c>
      <c r="K75" s="38"/>
    </row>
    <row r="76" spans="1:11" ht="12" customHeight="1">
      <c r="A76" s="19" t="s">
        <v>15</v>
      </c>
      <c r="B76" s="30">
        <v>487</v>
      </c>
      <c r="C76" s="31">
        <v>0</v>
      </c>
      <c r="D76" s="32">
        <f t="shared" si="13"/>
        <v>487</v>
      </c>
      <c r="E76" s="33">
        <v>1352</v>
      </c>
      <c r="F76" s="34">
        <v>0</v>
      </c>
      <c r="G76" s="35">
        <f>E76+F76</f>
        <v>1352</v>
      </c>
      <c r="H76" s="36">
        <f t="shared" si="14"/>
        <v>2.7761806981519506</v>
      </c>
      <c r="I76" s="37" t="s">
        <v>13</v>
      </c>
      <c r="J76" s="37">
        <f>G76/D76</f>
        <v>2.7761806981519506</v>
      </c>
      <c r="K76" s="38"/>
    </row>
    <row r="77" spans="1:11" ht="12" customHeight="1">
      <c r="A77" s="19" t="s">
        <v>20</v>
      </c>
      <c r="B77" s="30">
        <v>670</v>
      </c>
      <c r="C77" s="31">
        <v>10</v>
      </c>
      <c r="D77" s="32">
        <f t="shared" si="13"/>
        <v>680</v>
      </c>
      <c r="E77" s="33">
        <v>1677</v>
      </c>
      <c r="F77" s="34">
        <v>25</v>
      </c>
      <c r="G77" s="35">
        <f>E77+F77</f>
        <v>1702</v>
      </c>
      <c r="H77" s="36">
        <f t="shared" si="14"/>
        <v>2.502985074626866</v>
      </c>
      <c r="I77" s="37">
        <f>F77/C77</f>
        <v>2.5</v>
      </c>
      <c r="J77" s="37">
        <f>G77/D77</f>
        <v>2.5029411764705882</v>
      </c>
      <c r="K77" s="38"/>
    </row>
    <row r="78" spans="1:11" ht="12" customHeight="1">
      <c r="A78" s="29" t="s">
        <v>17</v>
      </c>
      <c r="B78" s="30">
        <v>300</v>
      </c>
      <c r="C78" s="31">
        <v>150</v>
      </c>
      <c r="D78" s="32">
        <f t="shared" si="13"/>
        <v>450</v>
      </c>
      <c r="E78" s="33">
        <v>1075</v>
      </c>
      <c r="F78" s="77"/>
      <c r="G78" s="78"/>
      <c r="H78" s="36">
        <f t="shared" si="14"/>
        <v>3.5833333333333335</v>
      </c>
      <c r="I78" s="79"/>
      <c r="J78" s="79"/>
      <c r="K78" s="80" t="s">
        <v>85</v>
      </c>
    </row>
    <row r="79" spans="1:11" ht="12" customHeight="1">
      <c r="A79" s="19" t="s">
        <v>86</v>
      </c>
      <c r="B79" s="30">
        <v>180</v>
      </c>
      <c r="C79" s="31">
        <v>60</v>
      </c>
      <c r="D79" s="32">
        <f t="shared" si="13"/>
        <v>240</v>
      </c>
      <c r="E79" s="33">
        <v>597</v>
      </c>
      <c r="F79" s="34">
        <v>135</v>
      </c>
      <c r="G79" s="35">
        <f aca="true" t="shared" si="15" ref="G79:G94">E79+F79</f>
        <v>732</v>
      </c>
      <c r="H79" s="36">
        <f t="shared" si="14"/>
        <v>3.316666666666667</v>
      </c>
      <c r="I79" s="37">
        <f>F79/C79</f>
        <v>2.25</v>
      </c>
      <c r="J79" s="37">
        <f>G79/D79</f>
        <v>3.05</v>
      </c>
      <c r="K79" s="38"/>
    </row>
    <row r="80" spans="1:11" ht="12" customHeight="1" thickBot="1">
      <c r="A80" s="19" t="s">
        <v>16</v>
      </c>
      <c r="B80" s="30">
        <v>540</v>
      </c>
      <c r="C80" s="31">
        <v>0</v>
      </c>
      <c r="D80" s="32">
        <f t="shared" si="13"/>
        <v>540</v>
      </c>
      <c r="E80" s="33">
        <v>1603</v>
      </c>
      <c r="F80" s="34">
        <v>0</v>
      </c>
      <c r="G80" s="35">
        <f t="shared" si="15"/>
        <v>1603</v>
      </c>
      <c r="H80" s="36">
        <f t="shared" si="14"/>
        <v>2.9685185185185183</v>
      </c>
      <c r="I80" s="37" t="s">
        <v>13</v>
      </c>
      <c r="J80" s="37">
        <f aca="true" t="shared" si="16" ref="J80:J94">G80/D80</f>
        <v>2.9685185185185183</v>
      </c>
      <c r="K80" s="38"/>
    </row>
    <row r="81" spans="1:11" ht="12" customHeight="1">
      <c r="A81" s="9" t="s">
        <v>87</v>
      </c>
      <c r="B81" s="10">
        <f>SUM(B82:B86)</f>
        <v>1640</v>
      </c>
      <c r="C81" s="11">
        <f>SUM(C82:C86)</f>
        <v>865</v>
      </c>
      <c r="D81" s="12">
        <f t="shared" si="13"/>
        <v>2505</v>
      </c>
      <c r="E81" s="13">
        <f>SUM(E82:E86)</f>
        <v>5110</v>
      </c>
      <c r="F81" s="52">
        <f>SUM(F82:F86)</f>
        <v>1564</v>
      </c>
      <c r="G81" s="53">
        <f t="shared" si="15"/>
        <v>6674</v>
      </c>
      <c r="H81" s="16">
        <f t="shared" si="14"/>
        <v>3.1158536585365852</v>
      </c>
      <c r="I81" s="54">
        <f>F81/C81</f>
        <v>1.808092485549133</v>
      </c>
      <c r="J81" s="54">
        <f t="shared" si="16"/>
        <v>2.664271457085828</v>
      </c>
      <c r="K81" s="55"/>
    </row>
    <row r="82" spans="1:11" ht="12" customHeight="1">
      <c r="A82" s="29" t="s">
        <v>16</v>
      </c>
      <c r="B82" s="30">
        <v>400</v>
      </c>
      <c r="C82" s="31">
        <v>0</v>
      </c>
      <c r="D82" s="32">
        <f t="shared" si="13"/>
        <v>400</v>
      </c>
      <c r="E82" s="33">
        <v>1602</v>
      </c>
      <c r="F82" s="34">
        <v>0</v>
      </c>
      <c r="G82" s="35">
        <f t="shared" si="15"/>
        <v>1602</v>
      </c>
      <c r="H82" s="36">
        <f t="shared" si="14"/>
        <v>4.005</v>
      </c>
      <c r="I82" s="37" t="s">
        <v>13</v>
      </c>
      <c r="J82" s="37">
        <f t="shared" si="16"/>
        <v>4.005</v>
      </c>
      <c r="K82" s="38"/>
    </row>
    <row r="83" spans="1:11" ht="12" customHeight="1">
      <c r="A83" s="29" t="s">
        <v>21</v>
      </c>
      <c r="B83" s="30">
        <v>600</v>
      </c>
      <c r="C83" s="31">
        <v>200</v>
      </c>
      <c r="D83" s="32">
        <f t="shared" si="13"/>
        <v>800</v>
      </c>
      <c r="E83" s="33">
        <v>1293</v>
      </c>
      <c r="F83" s="34">
        <v>641</v>
      </c>
      <c r="G83" s="35">
        <f t="shared" si="15"/>
        <v>1934</v>
      </c>
      <c r="H83" s="36">
        <f t="shared" si="14"/>
        <v>2.155</v>
      </c>
      <c r="I83" s="37">
        <f aca="true" t="shared" si="17" ref="I83:I93">F83/C83</f>
        <v>3.205</v>
      </c>
      <c r="J83" s="37">
        <f t="shared" si="16"/>
        <v>2.4175</v>
      </c>
      <c r="K83" s="38"/>
    </row>
    <row r="84" spans="1:11" ht="12" customHeight="1">
      <c r="A84" s="29" t="s">
        <v>88</v>
      </c>
      <c r="B84" s="30">
        <v>270</v>
      </c>
      <c r="C84" s="31">
        <v>535</v>
      </c>
      <c r="D84" s="32">
        <f t="shared" si="13"/>
        <v>805</v>
      </c>
      <c r="E84" s="33">
        <v>662</v>
      </c>
      <c r="F84" s="34">
        <v>654</v>
      </c>
      <c r="G84" s="35">
        <f t="shared" si="15"/>
        <v>1316</v>
      </c>
      <c r="H84" s="36">
        <f t="shared" si="14"/>
        <v>2.4518518518518517</v>
      </c>
      <c r="I84" s="37">
        <f t="shared" si="17"/>
        <v>1.222429906542056</v>
      </c>
      <c r="J84" s="37">
        <f t="shared" si="16"/>
        <v>1.6347826086956523</v>
      </c>
      <c r="K84" s="38"/>
    </row>
    <row r="85" spans="1:11" ht="12" customHeight="1">
      <c r="A85" s="81" t="s">
        <v>89</v>
      </c>
      <c r="B85" s="82">
        <v>70</v>
      </c>
      <c r="C85" s="83">
        <v>80</v>
      </c>
      <c r="D85" s="32">
        <f t="shared" si="13"/>
        <v>150</v>
      </c>
      <c r="E85" s="84">
        <v>53</v>
      </c>
      <c r="F85" s="85">
        <v>39</v>
      </c>
      <c r="G85" s="35">
        <f t="shared" si="15"/>
        <v>92</v>
      </c>
      <c r="H85" s="86">
        <f t="shared" si="14"/>
        <v>0.7571428571428571</v>
      </c>
      <c r="I85" s="87">
        <f t="shared" si="17"/>
        <v>0.4875</v>
      </c>
      <c r="J85" s="87">
        <f t="shared" si="16"/>
        <v>0.6133333333333333</v>
      </c>
      <c r="K85" s="56" t="s">
        <v>14</v>
      </c>
    </row>
    <row r="86" spans="1:11" ht="12" customHeight="1" thickBot="1">
      <c r="A86" s="58" t="s">
        <v>17</v>
      </c>
      <c r="B86" s="59">
        <v>300</v>
      </c>
      <c r="C86" s="44">
        <v>50</v>
      </c>
      <c r="D86" s="45">
        <f t="shared" si="13"/>
        <v>350</v>
      </c>
      <c r="E86" s="60">
        <v>1500</v>
      </c>
      <c r="F86" s="61">
        <v>230</v>
      </c>
      <c r="G86" s="62">
        <f t="shared" si="15"/>
        <v>1730</v>
      </c>
      <c r="H86" s="49">
        <f t="shared" si="14"/>
        <v>5</v>
      </c>
      <c r="I86" s="63">
        <f t="shared" si="17"/>
        <v>4.6</v>
      </c>
      <c r="J86" s="63">
        <f t="shared" si="16"/>
        <v>4.942857142857143</v>
      </c>
      <c r="K86" s="65"/>
    </row>
    <row r="87" spans="1:11" ht="12" customHeight="1">
      <c r="A87" s="9" t="s">
        <v>90</v>
      </c>
      <c r="B87" s="10">
        <f>SUM(B88:B94)</f>
        <v>3703</v>
      </c>
      <c r="C87" s="11">
        <f>SUM(C88:C94)</f>
        <v>1986</v>
      </c>
      <c r="D87" s="12">
        <f t="shared" si="13"/>
        <v>5689</v>
      </c>
      <c r="E87" s="13">
        <f>SUM(E88:E94)</f>
        <v>9188</v>
      </c>
      <c r="F87" s="52">
        <f>SUM(F88:F94)</f>
        <v>3206</v>
      </c>
      <c r="G87" s="53">
        <f t="shared" si="15"/>
        <v>12394</v>
      </c>
      <c r="H87" s="16">
        <f t="shared" si="14"/>
        <v>2.4812314339724546</v>
      </c>
      <c r="I87" s="54">
        <f t="shared" si="17"/>
        <v>1.6143001007049345</v>
      </c>
      <c r="J87" s="54">
        <f t="shared" si="16"/>
        <v>2.1785902619089472</v>
      </c>
      <c r="K87" s="55"/>
    </row>
    <row r="88" spans="1:11" ht="12" customHeight="1">
      <c r="A88" s="29" t="s">
        <v>21</v>
      </c>
      <c r="B88" s="30">
        <v>710</v>
      </c>
      <c r="C88" s="31">
        <v>725</v>
      </c>
      <c r="D88" s="32">
        <f t="shared" si="13"/>
        <v>1435</v>
      </c>
      <c r="E88" s="33">
        <v>1881</v>
      </c>
      <c r="F88" s="34">
        <v>1314</v>
      </c>
      <c r="G88" s="35">
        <f t="shared" si="15"/>
        <v>3195</v>
      </c>
      <c r="H88" s="36">
        <f t="shared" si="14"/>
        <v>2.649295774647887</v>
      </c>
      <c r="I88" s="37">
        <f t="shared" si="17"/>
        <v>1.8124137931034483</v>
      </c>
      <c r="J88" s="37">
        <f t="shared" si="16"/>
        <v>2.226480836236934</v>
      </c>
      <c r="K88" s="38"/>
    </row>
    <row r="89" spans="1:11" ht="12" customHeight="1">
      <c r="A89" s="29" t="s">
        <v>73</v>
      </c>
      <c r="B89" s="30">
        <v>650</v>
      </c>
      <c r="C89" s="31">
        <v>400</v>
      </c>
      <c r="D89" s="32">
        <f t="shared" si="13"/>
        <v>1050</v>
      </c>
      <c r="E89" s="33">
        <v>2385</v>
      </c>
      <c r="F89" s="34">
        <v>432</v>
      </c>
      <c r="G89" s="35">
        <f t="shared" si="15"/>
        <v>2817</v>
      </c>
      <c r="H89" s="36">
        <f t="shared" si="14"/>
        <v>3.669230769230769</v>
      </c>
      <c r="I89" s="37">
        <f t="shared" si="17"/>
        <v>1.08</v>
      </c>
      <c r="J89" s="37">
        <f t="shared" si="16"/>
        <v>2.682857142857143</v>
      </c>
      <c r="K89" s="38"/>
    </row>
    <row r="90" spans="1:11" ht="12" customHeight="1">
      <c r="A90" s="29" t="s">
        <v>91</v>
      </c>
      <c r="B90" s="30">
        <v>545</v>
      </c>
      <c r="C90" s="31">
        <v>390</v>
      </c>
      <c r="D90" s="32">
        <f t="shared" si="13"/>
        <v>935</v>
      </c>
      <c r="E90" s="33">
        <v>1138</v>
      </c>
      <c r="F90" s="34">
        <v>704</v>
      </c>
      <c r="G90" s="35">
        <f t="shared" si="15"/>
        <v>1842</v>
      </c>
      <c r="H90" s="36">
        <f t="shared" si="14"/>
        <v>2.088073394495413</v>
      </c>
      <c r="I90" s="37">
        <f t="shared" si="17"/>
        <v>1.8051282051282052</v>
      </c>
      <c r="J90" s="37">
        <f t="shared" si="16"/>
        <v>1.9700534759358288</v>
      </c>
      <c r="K90" s="56" t="s">
        <v>92</v>
      </c>
    </row>
    <row r="91" spans="1:11" ht="12" customHeight="1">
      <c r="A91" s="40" t="s">
        <v>93</v>
      </c>
      <c r="B91" s="30">
        <v>220</v>
      </c>
      <c r="C91" s="31">
        <v>40</v>
      </c>
      <c r="D91" s="32">
        <f t="shared" si="13"/>
        <v>260</v>
      </c>
      <c r="E91" s="33">
        <v>506</v>
      </c>
      <c r="F91" s="34">
        <v>25</v>
      </c>
      <c r="G91" s="35">
        <f t="shared" si="15"/>
        <v>531</v>
      </c>
      <c r="H91" s="36">
        <f t="shared" si="14"/>
        <v>2.3</v>
      </c>
      <c r="I91" s="37">
        <f t="shared" si="17"/>
        <v>0.625</v>
      </c>
      <c r="J91" s="37">
        <f t="shared" si="16"/>
        <v>2.042307692307692</v>
      </c>
      <c r="K91" s="56" t="s">
        <v>94</v>
      </c>
    </row>
    <row r="92" spans="1:11" ht="12" customHeight="1">
      <c r="A92" s="29" t="s">
        <v>82</v>
      </c>
      <c r="B92" s="30">
        <v>628</v>
      </c>
      <c r="C92" s="31">
        <v>310</v>
      </c>
      <c r="D92" s="32">
        <f t="shared" si="13"/>
        <v>938</v>
      </c>
      <c r="E92" s="33">
        <v>966</v>
      </c>
      <c r="F92" s="34">
        <v>567</v>
      </c>
      <c r="G92" s="35">
        <f t="shared" si="15"/>
        <v>1533</v>
      </c>
      <c r="H92" s="36">
        <f t="shared" si="14"/>
        <v>1.5382165605095541</v>
      </c>
      <c r="I92" s="37">
        <f t="shared" si="17"/>
        <v>1.8290322580645162</v>
      </c>
      <c r="J92" s="37">
        <f t="shared" si="16"/>
        <v>1.6343283582089552</v>
      </c>
      <c r="K92" s="56" t="s">
        <v>95</v>
      </c>
    </row>
    <row r="93" spans="1:11" ht="12" customHeight="1">
      <c r="A93" s="29" t="s">
        <v>17</v>
      </c>
      <c r="B93" s="30">
        <v>350</v>
      </c>
      <c r="C93" s="31">
        <v>121</v>
      </c>
      <c r="D93" s="32">
        <f t="shared" si="13"/>
        <v>471</v>
      </c>
      <c r="E93" s="33">
        <v>1340</v>
      </c>
      <c r="F93" s="34">
        <v>164</v>
      </c>
      <c r="G93" s="35">
        <f t="shared" si="15"/>
        <v>1504</v>
      </c>
      <c r="H93" s="36">
        <f t="shared" si="14"/>
        <v>3.8285714285714287</v>
      </c>
      <c r="I93" s="37">
        <f t="shared" si="17"/>
        <v>1.3553719008264462</v>
      </c>
      <c r="J93" s="37">
        <f t="shared" si="16"/>
        <v>3.1932059447983017</v>
      </c>
      <c r="K93" s="56" t="s">
        <v>85</v>
      </c>
    </row>
    <row r="94" spans="1:11" ht="12" customHeight="1" thickBot="1">
      <c r="A94" s="58" t="s">
        <v>96</v>
      </c>
      <c r="B94" s="59">
        <v>600</v>
      </c>
      <c r="C94" s="44">
        <v>0</v>
      </c>
      <c r="D94" s="45">
        <f t="shared" si="13"/>
        <v>600</v>
      </c>
      <c r="E94" s="60">
        <v>972</v>
      </c>
      <c r="F94" s="61">
        <v>0</v>
      </c>
      <c r="G94" s="62">
        <f t="shared" si="15"/>
        <v>972</v>
      </c>
      <c r="H94" s="49">
        <f t="shared" si="14"/>
        <v>1.62</v>
      </c>
      <c r="I94" s="63" t="s">
        <v>13</v>
      </c>
      <c r="J94" s="63">
        <f t="shared" si="16"/>
        <v>1.62</v>
      </c>
      <c r="K94" s="65"/>
    </row>
    <row r="95" spans="1:11" ht="12" customHeight="1">
      <c r="A95" s="9" t="s">
        <v>97</v>
      </c>
      <c r="B95" s="10">
        <f>SUM(B96:B100)</f>
        <v>2408</v>
      </c>
      <c r="C95" s="52">
        <f>SUM(C96:C100)</f>
        <v>1219</v>
      </c>
      <c r="D95" s="88">
        <f t="shared" si="13"/>
        <v>3627</v>
      </c>
      <c r="E95" s="13">
        <f>SUM(E96:E100)</f>
        <v>7688</v>
      </c>
      <c r="F95" s="14"/>
      <c r="G95" s="15"/>
      <c r="H95" s="16">
        <f t="shared" si="14"/>
        <v>3.1926910299003324</v>
      </c>
      <c r="I95" s="89"/>
      <c r="J95" s="90"/>
      <c r="K95" s="18"/>
    </row>
    <row r="96" spans="1:11" ht="12" customHeight="1">
      <c r="A96" s="91" t="s">
        <v>21</v>
      </c>
      <c r="B96" s="92">
        <v>600</v>
      </c>
      <c r="C96" s="93">
        <v>302</v>
      </c>
      <c r="D96" s="94">
        <f t="shared" si="13"/>
        <v>902</v>
      </c>
      <c r="E96" s="95">
        <v>995</v>
      </c>
      <c r="F96" s="93">
        <v>302</v>
      </c>
      <c r="G96" s="35">
        <f>E96+F96</f>
        <v>1297</v>
      </c>
      <c r="H96" s="96">
        <f t="shared" si="14"/>
        <v>1.6583333333333334</v>
      </c>
      <c r="I96" s="97">
        <f aca="true" t="shared" si="18" ref="I96:J99">F96/C96</f>
        <v>1</v>
      </c>
      <c r="J96" s="96">
        <f t="shared" si="18"/>
        <v>1.4379157427937916</v>
      </c>
      <c r="K96" s="98"/>
    </row>
    <row r="97" spans="1:11" ht="12" customHeight="1">
      <c r="A97" s="29" t="s">
        <v>82</v>
      </c>
      <c r="B97" s="30">
        <v>500</v>
      </c>
      <c r="C97" s="34">
        <v>150</v>
      </c>
      <c r="D97" s="99">
        <f t="shared" si="13"/>
        <v>650</v>
      </c>
      <c r="E97" s="33">
        <v>1376</v>
      </c>
      <c r="F97" s="34">
        <v>194</v>
      </c>
      <c r="G97" s="35">
        <f>E97+F97</f>
        <v>1570</v>
      </c>
      <c r="H97" s="36">
        <f t="shared" si="14"/>
        <v>2.752</v>
      </c>
      <c r="I97" s="100">
        <f t="shared" si="18"/>
        <v>1.2933333333333332</v>
      </c>
      <c r="J97" s="36">
        <f t="shared" si="18"/>
        <v>2.4153846153846152</v>
      </c>
      <c r="K97" s="38"/>
    </row>
    <row r="98" spans="1:11" ht="12" customHeight="1">
      <c r="A98" s="40" t="s">
        <v>16</v>
      </c>
      <c r="B98" s="30">
        <v>680</v>
      </c>
      <c r="C98" s="34">
        <v>447</v>
      </c>
      <c r="D98" s="99">
        <f t="shared" si="13"/>
        <v>1127</v>
      </c>
      <c r="E98" s="33">
        <v>3365</v>
      </c>
      <c r="F98" s="34">
        <v>718</v>
      </c>
      <c r="G98" s="35">
        <f>E98+F98</f>
        <v>4083</v>
      </c>
      <c r="H98" s="36">
        <f t="shared" si="14"/>
        <v>4.948529411764706</v>
      </c>
      <c r="I98" s="100">
        <f t="shared" si="18"/>
        <v>1.6062639821029083</v>
      </c>
      <c r="J98" s="36">
        <f t="shared" si="18"/>
        <v>3.6228926353149955</v>
      </c>
      <c r="K98" s="38"/>
    </row>
    <row r="99" spans="1:11" ht="12" customHeight="1">
      <c r="A99" s="29" t="s">
        <v>98</v>
      </c>
      <c r="B99" s="30">
        <v>448</v>
      </c>
      <c r="C99" s="34">
        <v>240</v>
      </c>
      <c r="D99" s="99">
        <f t="shared" si="13"/>
        <v>688</v>
      </c>
      <c r="E99" s="33">
        <v>1641</v>
      </c>
      <c r="F99" s="34">
        <v>638</v>
      </c>
      <c r="G99" s="35">
        <f>E99+F99</f>
        <v>2279</v>
      </c>
      <c r="H99" s="36">
        <f t="shared" si="14"/>
        <v>3.6629464285714284</v>
      </c>
      <c r="I99" s="100">
        <f t="shared" si="18"/>
        <v>2.658333333333333</v>
      </c>
      <c r="J99" s="36">
        <f t="shared" si="18"/>
        <v>3.3125</v>
      </c>
      <c r="K99" s="38"/>
    </row>
    <row r="100" spans="1:11" ht="12" customHeight="1" thickBot="1">
      <c r="A100" s="29" t="s">
        <v>99</v>
      </c>
      <c r="B100" s="30">
        <v>180</v>
      </c>
      <c r="C100" s="61">
        <v>80</v>
      </c>
      <c r="D100" s="99">
        <f t="shared" si="13"/>
        <v>260</v>
      </c>
      <c r="E100" s="33">
        <v>311</v>
      </c>
      <c r="F100" s="47"/>
      <c r="G100" s="78"/>
      <c r="H100" s="36">
        <f t="shared" si="14"/>
        <v>1.7277777777777779</v>
      </c>
      <c r="I100" s="101"/>
      <c r="J100" s="102"/>
      <c r="K100" s="80" t="s">
        <v>72</v>
      </c>
    </row>
    <row r="101" spans="1:11" ht="12" customHeight="1">
      <c r="A101" s="9" t="s">
        <v>100</v>
      </c>
      <c r="B101" s="10">
        <f>SUM(B102:B109)</f>
        <v>2120</v>
      </c>
      <c r="C101" s="11">
        <f>SUM(C102:C109)</f>
        <v>1419</v>
      </c>
      <c r="D101" s="11">
        <f t="shared" si="13"/>
        <v>3539</v>
      </c>
      <c r="E101" s="13">
        <f>SUM(E102:E109)</f>
        <v>8034</v>
      </c>
      <c r="F101" s="52">
        <f>SUM(F102:F109)</f>
        <v>3805</v>
      </c>
      <c r="G101" s="53">
        <f aca="true" t="shared" si="19" ref="G101:G134">E101+F101</f>
        <v>11839</v>
      </c>
      <c r="H101" s="16">
        <f t="shared" si="14"/>
        <v>3.789622641509434</v>
      </c>
      <c r="I101" s="54">
        <f aca="true" t="shared" si="20" ref="I101:I109">F101/C101</f>
        <v>2.6814658210007045</v>
      </c>
      <c r="J101" s="54">
        <f aca="true" t="shared" si="21" ref="J101:J109">G101/D101</f>
        <v>3.3452952811528682</v>
      </c>
      <c r="K101" s="55"/>
    </row>
    <row r="102" spans="1:11" ht="12" customHeight="1">
      <c r="A102" s="29" t="s">
        <v>101</v>
      </c>
      <c r="B102" s="30">
        <v>90</v>
      </c>
      <c r="C102" s="31">
        <v>55</v>
      </c>
      <c r="D102" s="31">
        <f aca="true" t="shared" si="22" ref="D102:D133">B102+C102</f>
        <v>145</v>
      </c>
      <c r="E102" s="33">
        <v>69</v>
      </c>
      <c r="F102" s="34">
        <v>96</v>
      </c>
      <c r="G102" s="35">
        <f t="shared" si="19"/>
        <v>165</v>
      </c>
      <c r="H102" s="36">
        <f aca="true" t="shared" si="23" ref="H102:H134">E102/B102</f>
        <v>0.7666666666666667</v>
      </c>
      <c r="I102" s="37">
        <f t="shared" si="20"/>
        <v>1.7454545454545454</v>
      </c>
      <c r="J102" s="37">
        <f t="shared" si="21"/>
        <v>1.1379310344827587</v>
      </c>
      <c r="K102" s="38"/>
    </row>
    <row r="103" spans="1:11" ht="12" customHeight="1">
      <c r="A103" s="29" t="s">
        <v>16</v>
      </c>
      <c r="B103" s="30">
        <v>520</v>
      </c>
      <c r="C103" s="31">
        <v>150</v>
      </c>
      <c r="D103" s="31">
        <f t="shared" si="22"/>
        <v>670</v>
      </c>
      <c r="E103" s="33">
        <v>2547</v>
      </c>
      <c r="F103" s="34">
        <v>444</v>
      </c>
      <c r="G103" s="35">
        <f t="shared" si="19"/>
        <v>2991</v>
      </c>
      <c r="H103" s="36">
        <f t="shared" si="23"/>
        <v>4.898076923076923</v>
      </c>
      <c r="I103" s="37">
        <f t="shared" si="20"/>
        <v>2.96</v>
      </c>
      <c r="J103" s="37">
        <f t="shared" si="21"/>
        <v>4.464179104477612</v>
      </c>
      <c r="K103" s="38"/>
    </row>
    <row r="104" spans="1:11" ht="12" customHeight="1">
      <c r="A104" s="29" t="s">
        <v>21</v>
      </c>
      <c r="B104" s="30">
        <v>240</v>
      </c>
      <c r="C104" s="31">
        <v>230</v>
      </c>
      <c r="D104" s="31">
        <f t="shared" si="22"/>
        <v>470</v>
      </c>
      <c r="E104" s="33">
        <v>392</v>
      </c>
      <c r="F104" s="34">
        <v>434</v>
      </c>
      <c r="G104" s="35">
        <f t="shared" si="19"/>
        <v>826</v>
      </c>
      <c r="H104" s="36">
        <f t="shared" si="23"/>
        <v>1.6333333333333333</v>
      </c>
      <c r="I104" s="37">
        <f t="shared" si="20"/>
        <v>1.8869565217391304</v>
      </c>
      <c r="J104" s="37">
        <f t="shared" si="21"/>
        <v>1.7574468085106383</v>
      </c>
      <c r="K104" s="38"/>
    </row>
    <row r="105" spans="1:11" ht="12" customHeight="1">
      <c r="A105" s="29" t="s">
        <v>102</v>
      </c>
      <c r="B105" s="30">
        <v>130</v>
      </c>
      <c r="C105" s="31">
        <v>80</v>
      </c>
      <c r="D105" s="31">
        <f t="shared" si="22"/>
        <v>210</v>
      </c>
      <c r="E105" s="33">
        <v>193</v>
      </c>
      <c r="F105" s="34">
        <v>205</v>
      </c>
      <c r="G105" s="35">
        <f t="shared" si="19"/>
        <v>398</v>
      </c>
      <c r="H105" s="36">
        <f t="shared" si="23"/>
        <v>1.4846153846153847</v>
      </c>
      <c r="I105" s="37">
        <f t="shared" si="20"/>
        <v>2.5625</v>
      </c>
      <c r="J105" s="37">
        <f t="shared" si="21"/>
        <v>1.8952380952380952</v>
      </c>
      <c r="K105" s="38"/>
    </row>
    <row r="106" spans="1:11" ht="12" customHeight="1">
      <c r="A106" s="29" t="s">
        <v>103</v>
      </c>
      <c r="B106" s="30">
        <v>600</v>
      </c>
      <c r="C106" s="31">
        <v>350</v>
      </c>
      <c r="D106" s="31">
        <f t="shared" si="22"/>
        <v>950</v>
      </c>
      <c r="E106" s="33">
        <v>1627</v>
      </c>
      <c r="F106" s="34">
        <v>679</v>
      </c>
      <c r="G106" s="35">
        <f t="shared" si="19"/>
        <v>2306</v>
      </c>
      <c r="H106" s="36">
        <f t="shared" si="23"/>
        <v>2.7116666666666664</v>
      </c>
      <c r="I106" s="37">
        <f t="shared" si="20"/>
        <v>1.94</v>
      </c>
      <c r="J106" s="37">
        <f t="shared" si="21"/>
        <v>2.4273684210526314</v>
      </c>
      <c r="K106" s="56" t="s">
        <v>37</v>
      </c>
    </row>
    <row r="107" spans="1:11" ht="12" customHeight="1">
      <c r="A107" s="29" t="s">
        <v>104</v>
      </c>
      <c r="B107" s="30">
        <v>220</v>
      </c>
      <c r="C107" s="31">
        <v>284</v>
      </c>
      <c r="D107" s="31">
        <f t="shared" si="22"/>
        <v>504</v>
      </c>
      <c r="E107" s="33">
        <v>584</v>
      </c>
      <c r="F107" s="34">
        <v>344</v>
      </c>
      <c r="G107" s="35">
        <f t="shared" si="19"/>
        <v>928</v>
      </c>
      <c r="H107" s="36">
        <f t="shared" si="23"/>
        <v>2.6545454545454548</v>
      </c>
      <c r="I107" s="37">
        <f t="shared" si="20"/>
        <v>1.2112676056338028</v>
      </c>
      <c r="J107" s="37">
        <f t="shared" si="21"/>
        <v>1.8412698412698412</v>
      </c>
      <c r="K107" s="38"/>
    </row>
    <row r="108" spans="1:11" ht="12" customHeight="1">
      <c r="A108" s="29" t="s">
        <v>105</v>
      </c>
      <c r="B108" s="30">
        <v>210</v>
      </c>
      <c r="C108" s="31">
        <v>210</v>
      </c>
      <c r="D108" s="31">
        <f t="shared" si="22"/>
        <v>420</v>
      </c>
      <c r="E108" s="33">
        <v>2470</v>
      </c>
      <c r="F108" s="34">
        <v>1566</v>
      </c>
      <c r="G108" s="35">
        <f t="shared" si="19"/>
        <v>4036</v>
      </c>
      <c r="H108" s="36">
        <f t="shared" si="23"/>
        <v>11.761904761904763</v>
      </c>
      <c r="I108" s="37">
        <f t="shared" si="20"/>
        <v>7.457142857142857</v>
      </c>
      <c r="J108" s="37">
        <f t="shared" si="21"/>
        <v>9.60952380952381</v>
      </c>
      <c r="K108" s="38"/>
    </row>
    <row r="109" spans="1:11" ht="12" customHeight="1" thickBot="1">
      <c r="A109" s="103" t="s">
        <v>106</v>
      </c>
      <c r="B109" s="59">
        <v>110</v>
      </c>
      <c r="C109" s="44">
        <v>60</v>
      </c>
      <c r="D109" s="44">
        <f t="shared" si="22"/>
        <v>170</v>
      </c>
      <c r="E109" s="60">
        <v>152</v>
      </c>
      <c r="F109" s="61">
        <v>37</v>
      </c>
      <c r="G109" s="62">
        <f t="shared" si="19"/>
        <v>189</v>
      </c>
      <c r="H109" s="49">
        <f t="shared" si="23"/>
        <v>1.3818181818181818</v>
      </c>
      <c r="I109" s="63">
        <f t="shared" si="20"/>
        <v>0.6166666666666667</v>
      </c>
      <c r="J109" s="63">
        <f t="shared" si="21"/>
        <v>1.111764705882353</v>
      </c>
      <c r="K109" s="68" t="s">
        <v>70</v>
      </c>
    </row>
    <row r="110" spans="1:11" ht="12" customHeight="1">
      <c r="A110" s="9" t="s">
        <v>107</v>
      </c>
      <c r="B110" s="10">
        <f>SUM(B111:B113)</f>
        <v>139</v>
      </c>
      <c r="C110" s="11">
        <f>SUM(C111:C113)</f>
        <v>0</v>
      </c>
      <c r="D110" s="11">
        <f t="shared" si="22"/>
        <v>139</v>
      </c>
      <c r="E110" s="13">
        <f>SUM(E111:E113)</f>
        <v>521</v>
      </c>
      <c r="F110" s="52">
        <f>SUM(F111:F113)</f>
        <v>0</v>
      </c>
      <c r="G110" s="53">
        <f t="shared" si="19"/>
        <v>521</v>
      </c>
      <c r="H110" s="16">
        <f t="shared" si="23"/>
        <v>3.7482014388489207</v>
      </c>
      <c r="I110" s="54" t="s">
        <v>13</v>
      </c>
      <c r="J110" s="54">
        <f aca="true" t="shared" si="24" ref="J110:J134">G110/D110</f>
        <v>3.7482014388489207</v>
      </c>
      <c r="K110" s="104"/>
    </row>
    <row r="111" spans="1:11" ht="12" customHeight="1">
      <c r="A111" s="40" t="s">
        <v>108</v>
      </c>
      <c r="B111" s="30">
        <v>45</v>
      </c>
      <c r="C111" s="31">
        <v>0</v>
      </c>
      <c r="D111" s="31">
        <f t="shared" si="22"/>
        <v>45</v>
      </c>
      <c r="E111" s="33">
        <v>61</v>
      </c>
      <c r="F111" s="34">
        <v>0</v>
      </c>
      <c r="G111" s="35">
        <f t="shared" si="19"/>
        <v>61</v>
      </c>
      <c r="H111" s="36">
        <f t="shared" si="23"/>
        <v>1.3555555555555556</v>
      </c>
      <c r="I111" s="37" t="s">
        <v>13</v>
      </c>
      <c r="J111" s="37">
        <f t="shared" si="24"/>
        <v>1.3555555555555556</v>
      </c>
      <c r="K111" s="69"/>
    </row>
    <row r="112" spans="1:11" ht="12" customHeight="1">
      <c r="A112" s="40" t="s">
        <v>109</v>
      </c>
      <c r="B112" s="30">
        <v>44</v>
      </c>
      <c r="C112" s="31">
        <v>0</v>
      </c>
      <c r="D112" s="31">
        <f t="shared" si="22"/>
        <v>44</v>
      </c>
      <c r="E112" s="33">
        <v>273</v>
      </c>
      <c r="F112" s="34">
        <v>0</v>
      </c>
      <c r="G112" s="35">
        <f t="shared" si="19"/>
        <v>273</v>
      </c>
      <c r="H112" s="36">
        <f t="shared" si="23"/>
        <v>6.204545454545454</v>
      </c>
      <c r="I112" s="37" t="s">
        <v>13</v>
      </c>
      <c r="J112" s="37">
        <f t="shared" si="24"/>
        <v>6.204545454545454</v>
      </c>
      <c r="K112" s="69"/>
    </row>
    <row r="113" spans="1:11" ht="12" customHeight="1" thickBot="1">
      <c r="A113" s="103" t="s">
        <v>110</v>
      </c>
      <c r="B113" s="59">
        <v>50</v>
      </c>
      <c r="C113" s="44">
        <v>0</v>
      </c>
      <c r="D113" s="44">
        <f t="shared" si="22"/>
        <v>50</v>
      </c>
      <c r="E113" s="60">
        <v>187</v>
      </c>
      <c r="F113" s="61">
        <v>0</v>
      </c>
      <c r="G113" s="62">
        <f t="shared" si="19"/>
        <v>187</v>
      </c>
      <c r="H113" s="49">
        <f t="shared" si="23"/>
        <v>3.74</v>
      </c>
      <c r="I113" s="63" t="s">
        <v>13</v>
      </c>
      <c r="J113" s="63">
        <f t="shared" si="24"/>
        <v>3.74</v>
      </c>
      <c r="K113" s="69"/>
    </row>
    <row r="114" spans="1:11" ht="12" customHeight="1">
      <c r="A114" s="9" t="s">
        <v>111</v>
      </c>
      <c r="B114" s="10">
        <f>SUM(B115:B120)</f>
        <v>1750</v>
      </c>
      <c r="C114" s="11">
        <f>SUM(C115:C120)</f>
        <v>870</v>
      </c>
      <c r="D114" s="11">
        <f t="shared" si="22"/>
        <v>2620</v>
      </c>
      <c r="E114" s="13">
        <f>SUM(E115:E120)</f>
        <v>2372</v>
      </c>
      <c r="F114" s="52">
        <f>SUM(F115:F120)</f>
        <v>1247</v>
      </c>
      <c r="G114" s="53">
        <f t="shared" si="19"/>
        <v>3619</v>
      </c>
      <c r="H114" s="16">
        <f t="shared" si="23"/>
        <v>1.3554285714285714</v>
      </c>
      <c r="I114" s="54">
        <f aca="true" t="shared" si="25" ref="I114:I126">F114/C114</f>
        <v>1.4333333333333333</v>
      </c>
      <c r="J114" s="54">
        <f t="shared" si="24"/>
        <v>1.381297709923664</v>
      </c>
      <c r="K114" s="55"/>
    </row>
    <row r="115" spans="1:11" ht="12" customHeight="1">
      <c r="A115" s="29" t="s">
        <v>112</v>
      </c>
      <c r="B115" s="30">
        <v>100</v>
      </c>
      <c r="C115" s="31">
        <v>100</v>
      </c>
      <c r="D115" s="31">
        <f t="shared" si="22"/>
        <v>200</v>
      </c>
      <c r="E115" s="33">
        <v>257</v>
      </c>
      <c r="F115" s="34">
        <v>67</v>
      </c>
      <c r="G115" s="35">
        <f t="shared" si="19"/>
        <v>324</v>
      </c>
      <c r="H115" s="36">
        <f t="shared" si="23"/>
        <v>2.57</v>
      </c>
      <c r="I115" s="37">
        <f t="shared" si="25"/>
        <v>0.67</v>
      </c>
      <c r="J115" s="37">
        <f t="shared" si="24"/>
        <v>1.62</v>
      </c>
      <c r="K115" s="38"/>
    </row>
    <row r="116" spans="1:11" ht="12" customHeight="1">
      <c r="A116" s="29" t="s">
        <v>113</v>
      </c>
      <c r="B116" s="30">
        <v>150</v>
      </c>
      <c r="C116" s="31">
        <v>130</v>
      </c>
      <c r="D116" s="31">
        <f t="shared" si="22"/>
        <v>280</v>
      </c>
      <c r="E116" s="33">
        <v>173</v>
      </c>
      <c r="F116" s="34">
        <v>119</v>
      </c>
      <c r="G116" s="35">
        <f t="shared" si="19"/>
        <v>292</v>
      </c>
      <c r="H116" s="36">
        <f t="shared" si="23"/>
        <v>1.1533333333333333</v>
      </c>
      <c r="I116" s="37">
        <f t="shared" si="25"/>
        <v>0.9153846153846154</v>
      </c>
      <c r="J116" s="37">
        <f t="shared" si="24"/>
        <v>1.042857142857143</v>
      </c>
      <c r="K116" s="56" t="s">
        <v>14</v>
      </c>
    </row>
    <row r="117" spans="1:11" ht="12" customHeight="1">
      <c r="A117" s="29" t="s">
        <v>114</v>
      </c>
      <c r="B117" s="30">
        <v>200</v>
      </c>
      <c r="C117" s="31">
        <v>200</v>
      </c>
      <c r="D117" s="31">
        <f t="shared" si="22"/>
        <v>400</v>
      </c>
      <c r="E117" s="33">
        <v>104</v>
      </c>
      <c r="F117" s="34">
        <v>22</v>
      </c>
      <c r="G117" s="35">
        <f t="shared" si="19"/>
        <v>126</v>
      </c>
      <c r="H117" s="36">
        <f t="shared" si="23"/>
        <v>0.52</v>
      </c>
      <c r="I117" s="37">
        <f t="shared" si="25"/>
        <v>0.11</v>
      </c>
      <c r="J117" s="37">
        <f t="shared" si="24"/>
        <v>0.315</v>
      </c>
      <c r="K117" s="56" t="s">
        <v>14</v>
      </c>
    </row>
    <row r="118" spans="1:11" ht="12" customHeight="1">
      <c r="A118" s="40" t="s">
        <v>115</v>
      </c>
      <c r="B118" s="30">
        <v>440</v>
      </c>
      <c r="C118" s="31">
        <v>120</v>
      </c>
      <c r="D118" s="31">
        <f t="shared" si="22"/>
        <v>560</v>
      </c>
      <c r="E118" s="33">
        <v>503</v>
      </c>
      <c r="F118" s="34">
        <v>145</v>
      </c>
      <c r="G118" s="35">
        <f t="shared" si="19"/>
        <v>648</v>
      </c>
      <c r="H118" s="36">
        <f t="shared" si="23"/>
        <v>1.143181818181818</v>
      </c>
      <c r="I118" s="37">
        <f t="shared" si="25"/>
        <v>1.2083333333333333</v>
      </c>
      <c r="J118" s="37">
        <f t="shared" si="24"/>
        <v>1.1571428571428573</v>
      </c>
      <c r="K118" s="56" t="s">
        <v>116</v>
      </c>
    </row>
    <row r="119" spans="1:11" s="105" customFormat="1" ht="12" customHeight="1">
      <c r="A119" s="40" t="s">
        <v>117</v>
      </c>
      <c r="B119" s="30">
        <v>400</v>
      </c>
      <c r="C119" s="31">
        <v>200</v>
      </c>
      <c r="D119" s="31">
        <f t="shared" si="22"/>
        <v>600</v>
      </c>
      <c r="E119" s="33">
        <v>1201</v>
      </c>
      <c r="F119" s="34">
        <v>868</v>
      </c>
      <c r="G119" s="35">
        <f t="shared" si="19"/>
        <v>2069</v>
      </c>
      <c r="H119" s="36">
        <f t="shared" si="23"/>
        <v>3.0025</v>
      </c>
      <c r="I119" s="37">
        <f t="shared" si="25"/>
        <v>4.34</v>
      </c>
      <c r="J119" s="37">
        <f t="shared" si="24"/>
        <v>3.4483333333333333</v>
      </c>
      <c r="K119" s="38"/>
    </row>
    <row r="120" spans="1:11" ht="12" customHeight="1" thickBot="1">
      <c r="A120" s="58" t="s">
        <v>118</v>
      </c>
      <c r="B120" s="59">
        <v>460</v>
      </c>
      <c r="C120" s="44">
        <v>120</v>
      </c>
      <c r="D120" s="44">
        <f t="shared" si="22"/>
        <v>580</v>
      </c>
      <c r="E120" s="60">
        <v>134</v>
      </c>
      <c r="F120" s="61">
        <v>26</v>
      </c>
      <c r="G120" s="62">
        <f t="shared" si="19"/>
        <v>160</v>
      </c>
      <c r="H120" s="49">
        <f t="shared" si="23"/>
        <v>0.29130434782608694</v>
      </c>
      <c r="I120" s="63">
        <f t="shared" si="25"/>
        <v>0.21666666666666667</v>
      </c>
      <c r="J120" s="63">
        <f t="shared" si="24"/>
        <v>0.27586206896551724</v>
      </c>
      <c r="K120" s="68" t="s">
        <v>119</v>
      </c>
    </row>
    <row r="121" spans="1:11" ht="12" customHeight="1">
      <c r="A121" s="9" t="s">
        <v>120</v>
      </c>
      <c r="B121" s="10">
        <f>SUM(B122:B125)</f>
        <v>1695</v>
      </c>
      <c r="C121" s="11">
        <f>SUM(C122:C125)</f>
        <v>870</v>
      </c>
      <c r="D121" s="11">
        <f t="shared" si="22"/>
        <v>2565</v>
      </c>
      <c r="E121" s="13">
        <f>SUM(E122:E125)</f>
        <v>4588</v>
      </c>
      <c r="F121" s="52">
        <f>SUM(F122:F125)</f>
        <v>1691</v>
      </c>
      <c r="G121" s="53">
        <f t="shared" si="19"/>
        <v>6279</v>
      </c>
      <c r="H121" s="16">
        <f t="shared" si="23"/>
        <v>2.7067846607669614</v>
      </c>
      <c r="I121" s="54">
        <f t="shared" si="25"/>
        <v>1.9436781609195402</v>
      </c>
      <c r="J121" s="54">
        <f t="shared" si="24"/>
        <v>2.447953216374269</v>
      </c>
      <c r="K121" s="55"/>
    </row>
    <row r="122" spans="1:11" ht="12" customHeight="1">
      <c r="A122" s="40" t="s">
        <v>121</v>
      </c>
      <c r="B122" s="30">
        <v>80</v>
      </c>
      <c r="C122" s="31">
        <v>80</v>
      </c>
      <c r="D122" s="31">
        <f t="shared" si="22"/>
        <v>160</v>
      </c>
      <c r="E122" s="33">
        <v>133</v>
      </c>
      <c r="F122" s="34">
        <v>138</v>
      </c>
      <c r="G122" s="35">
        <f t="shared" si="19"/>
        <v>271</v>
      </c>
      <c r="H122" s="36">
        <f t="shared" si="23"/>
        <v>1.6625</v>
      </c>
      <c r="I122" s="37">
        <f t="shared" si="25"/>
        <v>1.725</v>
      </c>
      <c r="J122" s="37">
        <f t="shared" si="24"/>
        <v>1.69375</v>
      </c>
      <c r="K122" s="38"/>
    </row>
    <row r="123" spans="1:11" ht="12" customHeight="1">
      <c r="A123" s="29" t="s">
        <v>122</v>
      </c>
      <c r="B123" s="30">
        <v>170</v>
      </c>
      <c r="C123" s="31">
        <v>230</v>
      </c>
      <c r="D123" s="31">
        <f t="shared" si="22"/>
        <v>400</v>
      </c>
      <c r="E123" s="33">
        <v>1839</v>
      </c>
      <c r="F123" s="34">
        <v>921</v>
      </c>
      <c r="G123" s="35">
        <f t="shared" si="19"/>
        <v>2760</v>
      </c>
      <c r="H123" s="36">
        <f t="shared" si="23"/>
        <v>10.81764705882353</v>
      </c>
      <c r="I123" s="37">
        <f t="shared" si="25"/>
        <v>4.004347826086956</v>
      </c>
      <c r="J123" s="37">
        <f t="shared" si="24"/>
        <v>6.9</v>
      </c>
      <c r="K123" s="38"/>
    </row>
    <row r="124" spans="1:11" ht="12" customHeight="1">
      <c r="A124" s="29" t="s">
        <v>82</v>
      </c>
      <c r="B124" s="30">
        <v>700</v>
      </c>
      <c r="C124" s="31">
        <v>400</v>
      </c>
      <c r="D124" s="31">
        <f t="shared" si="22"/>
        <v>1100</v>
      </c>
      <c r="E124" s="33">
        <v>636</v>
      </c>
      <c r="F124" s="34">
        <v>252</v>
      </c>
      <c r="G124" s="35">
        <f t="shared" si="19"/>
        <v>888</v>
      </c>
      <c r="H124" s="36">
        <f t="shared" si="23"/>
        <v>0.9085714285714286</v>
      </c>
      <c r="I124" s="37">
        <f t="shared" si="25"/>
        <v>0.63</v>
      </c>
      <c r="J124" s="37">
        <f t="shared" si="24"/>
        <v>0.8072727272727273</v>
      </c>
      <c r="K124" s="56" t="s">
        <v>123</v>
      </c>
    </row>
    <row r="125" spans="1:11" ht="12" customHeight="1" thickBot="1">
      <c r="A125" s="103" t="s">
        <v>16</v>
      </c>
      <c r="B125" s="59">
        <v>745</v>
      </c>
      <c r="C125" s="44">
        <v>160</v>
      </c>
      <c r="D125" s="44">
        <f t="shared" si="22"/>
        <v>905</v>
      </c>
      <c r="E125" s="60">
        <v>1980</v>
      </c>
      <c r="F125" s="61">
        <v>380</v>
      </c>
      <c r="G125" s="62">
        <f t="shared" si="19"/>
        <v>2360</v>
      </c>
      <c r="H125" s="49">
        <f t="shared" si="23"/>
        <v>2.6577181208053693</v>
      </c>
      <c r="I125" s="63">
        <f t="shared" si="25"/>
        <v>2.375</v>
      </c>
      <c r="J125" s="63">
        <f t="shared" si="24"/>
        <v>2.6077348066298343</v>
      </c>
      <c r="K125" s="68" t="s">
        <v>124</v>
      </c>
    </row>
    <row r="126" spans="1:11" ht="12" customHeight="1">
      <c r="A126" s="9" t="s">
        <v>125</v>
      </c>
      <c r="B126" s="10">
        <f>SUM(B127:B130)</f>
        <v>2545</v>
      </c>
      <c r="C126" s="11">
        <f>SUM(C127:C130)</f>
        <v>1450</v>
      </c>
      <c r="D126" s="11">
        <f t="shared" si="22"/>
        <v>3995</v>
      </c>
      <c r="E126" s="13">
        <f>SUM(E127:E130)</f>
        <v>3533</v>
      </c>
      <c r="F126" s="52">
        <f>SUM(F127:F130)</f>
        <v>2216</v>
      </c>
      <c r="G126" s="53">
        <f t="shared" si="19"/>
        <v>5749</v>
      </c>
      <c r="H126" s="16">
        <f t="shared" si="23"/>
        <v>1.388212180746562</v>
      </c>
      <c r="I126" s="54">
        <f t="shared" si="25"/>
        <v>1.5282758620689656</v>
      </c>
      <c r="J126" s="54">
        <f t="shared" si="24"/>
        <v>1.4390488110137671</v>
      </c>
      <c r="K126" s="55"/>
    </row>
    <row r="127" spans="1:11" ht="12" customHeight="1">
      <c r="A127" s="29" t="s">
        <v>126</v>
      </c>
      <c r="B127" s="30">
        <v>400</v>
      </c>
      <c r="C127" s="31">
        <v>0</v>
      </c>
      <c r="D127" s="31">
        <f t="shared" si="22"/>
        <v>400</v>
      </c>
      <c r="E127" s="33">
        <v>1256</v>
      </c>
      <c r="F127" s="34">
        <v>0</v>
      </c>
      <c r="G127" s="35">
        <f t="shared" si="19"/>
        <v>1256</v>
      </c>
      <c r="H127" s="36">
        <f t="shared" si="23"/>
        <v>3.14</v>
      </c>
      <c r="I127" s="37" t="s">
        <v>13</v>
      </c>
      <c r="J127" s="37">
        <f t="shared" si="24"/>
        <v>3.14</v>
      </c>
      <c r="K127" s="38"/>
    </row>
    <row r="128" spans="1:11" ht="12" customHeight="1">
      <c r="A128" s="40" t="s">
        <v>21</v>
      </c>
      <c r="B128" s="30">
        <v>1650</v>
      </c>
      <c r="C128" s="31">
        <v>750</v>
      </c>
      <c r="D128" s="31">
        <f t="shared" si="22"/>
        <v>2400</v>
      </c>
      <c r="E128" s="33">
        <v>1734</v>
      </c>
      <c r="F128" s="34">
        <v>1347</v>
      </c>
      <c r="G128" s="35">
        <f t="shared" si="19"/>
        <v>3081</v>
      </c>
      <c r="H128" s="36">
        <f t="shared" si="23"/>
        <v>1.050909090909091</v>
      </c>
      <c r="I128" s="37">
        <f aca="true" t="shared" si="26" ref="I128:I134">F128/C128</f>
        <v>1.796</v>
      </c>
      <c r="J128" s="37">
        <f t="shared" si="24"/>
        <v>1.28375</v>
      </c>
      <c r="K128" s="38"/>
    </row>
    <row r="129" spans="1:11" ht="12" customHeight="1">
      <c r="A129" s="29" t="s">
        <v>89</v>
      </c>
      <c r="B129" s="30">
        <v>225</v>
      </c>
      <c r="C129" s="31">
        <v>375</v>
      </c>
      <c r="D129" s="31">
        <f t="shared" si="22"/>
        <v>600</v>
      </c>
      <c r="E129" s="33">
        <v>289</v>
      </c>
      <c r="F129" s="34">
        <v>570</v>
      </c>
      <c r="G129" s="35">
        <f t="shared" si="19"/>
        <v>859</v>
      </c>
      <c r="H129" s="36">
        <f t="shared" si="23"/>
        <v>1.2844444444444445</v>
      </c>
      <c r="I129" s="37">
        <f t="shared" si="26"/>
        <v>1.52</v>
      </c>
      <c r="J129" s="37">
        <f t="shared" si="24"/>
        <v>1.4316666666666666</v>
      </c>
      <c r="K129" s="38"/>
    </row>
    <row r="130" spans="1:11" ht="12" customHeight="1" thickBot="1">
      <c r="A130" s="58" t="s">
        <v>104</v>
      </c>
      <c r="B130" s="59">
        <v>270</v>
      </c>
      <c r="C130" s="44">
        <v>325</v>
      </c>
      <c r="D130" s="44">
        <f t="shared" si="22"/>
        <v>595</v>
      </c>
      <c r="E130" s="60">
        <v>254</v>
      </c>
      <c r="F130" s="61">
        <v>299</v>
      </c>
      <c r="G130" s="62">
        <f t="shared" si="19"/>
        <v>553</v>
      </c>
      <c r="H130" s="49">
        <f t="shared" si="23"/>
        <v>0.9407407407407408</v>
      </c>
      <c r="I130" s="63">
        <f t="shared" si="26"/>
        <v>0.92</v>
      </c>
      <c r="J130" s="63">
        <f t="shared" si="24"/>
        <v>0.9294117647058824</v>
      </c>
      <c r="K130" s="65"/>
    </row>
    <row r="131" spans="1:11" ht="12" customHeight="1">
      <c r="A131" s="9" t="s">
        <v>127</v>
      </c>
      <c r="B131" s="10">
        <f>SUM(B132:B134)</f>
        <v>470</v>
      </c>
      <c r="C131" s="11">
        <f>SUM(C132:C134)</f>
        <v>230</v>
      </c>
      <c r="D131" s="11">
        <f t="shared" si="22"/>
        <v>700</v>
      </c>
      <c r="E131" s="13">
        <f>SUM(E132:E134)</f>
        <v>674</v>
      </c>
      <c r="F131" s="52">
        <f>SUM(F132:F134)</f>
        <v>297</v>
      </c>
      <c r="G131" s="53">
        <f t="shared" si="19"/>
        <v>971</v>
      </c>
      <c r="H131" s="16">
        <f t="shared" si="23"/>
        <v>1.4340425531914893</v>
      </c>
      <c r="I131" s="54">
        <f t="shared" si="26"/>
        <v>1.291304347826087</v>
      </c>
      <c r="J131" s="54">
        <f t="shared" si="24"/>
        <v>1.3871428571428572</v>
      </c>
      <c r="K131" s="55"/>
    </row>
    <row r="132" spans="1:11" ht="12" customHeight="1">
      <c r="A132" s="29" t="s">
        <v>73</v>
      </c>
      <c r="B132" s="30">
        <v>200</v>
      </c>
      <c r="C132" s="31">
        <v>100</v>
      </c>
      <c r="D132" s="31">
        <f t="shared" si="22"/>
        <v>300</v>
      </c>
      <c r="E132" s="33">
        <v>290</v>
      </c>
      <c r="F132" s="34">
        <v>130</v>
      </c>
      <c r="G132" s="35">
        <f t="shared" si="19"/>
        <v>420</v>
      </c>
      <c r="H132" s="36">
        <f t="shared" si="23"/>
        <v>1.45</v>
      </c>
      <c r="I132" s="37">
        <f t="shared" si="26"/>
        <v>1.3</v>
      </c>
      <c r="J132" s="37">
        <f t="shared" si="24"/>
        <v>1.4</v>
      </c>
      <c r="K132" s="38"/>
    </row>
    <row r="133" spans="1:11" ht="12" customHeight="1">
      <c r="A133" s="91" t="s">
        <v>21</v>
      </c>
      <c r="B133" s="92">
        <v>250</v>
      </c>
      <c r="C133" s="106">
        <v>120</v>
      </c>
      <c r="D133" s="106">
        <f t="shared" si="22"/>
        <v>370</v>
      </c>
      <c r="E133" s="95">
        <v>378</v>
      </c>
      <c r="F133" s="93">
        <v>161</v>
      </c>
      <c r="G133" s="35">
        <f t="shared" si="19"/>
        <v>539</v>
      </c>
      <c r="H133" s="96">
        <f t="shared" si="23"/>
        <v>1.512</v>
      </c>
      <c r="I133" s="107">
        <f t="shared" si="26"/>
        <v>1.3416666666666666</v>
      </c>
      <c r="J133" s="107">
        <f t="shared" si="24"/>
        <v>1.4567567567567568</v>
      </c>
      <c r="K133" s="98"/>
    </row>
    <row r="134" spans="1:11" ht="12" customHeight="1" thickBot="1">
      <c r="A134" s="58" t="s">
        <v>128</v>
      </c>
      <c r="B134" s="59">
        <v>20</v>
      </c>
      <c r="C134" s="44">
        <v>10</v>
      </c>
      <c r="D134" s="44">
        <f>B134+C134</f>
        <v>30</v>
      </c>
      <c r="E134" s="60">
        <v>6</v>
      </c>
      <c r="F134" s="61">
        <v>6</v>
      </c>
      <c r="G134" s="62">
        <f t="shared" si="19"/>
        <v>12</v>
      </c>
      <c r="H134" s="49">
        <f t="shared" si="23"/>
        <v>0.3</v>
      </c>
      <c r="I134" s="63">
        <f t="shared" si="26"/>
        <v>0.6</v>
      </c>
      <c r="J134" s="63">
        <f t="shared" si="24"/>
        <v>0.4</v>
      </c>
      <c r="K134" s="65"/>
    </row>
    <row r="135" spans="1:11" ht="24" customHeight="1" thickBot="1">
      <c r="A135" s="6" t="s">
        <v>129</v>
      </c>
      <c r="B135" s="108"/>
      <c r="C135" s="108"/>
      <c r="D135" s="108"/>
      <c r="E135" s="108"/>
      <c r="F135" s="108"/>
      <c r="G135" s="109"/>
      <c r="H135" s="110"/>
      <c r="I135" s="110"/>
      <c r="J135" s="110"/>
      <c r="K135" s="111"/>
    </row>
    <row r="136" spans="1:11" ht="12" customHeight="1" thickBot="1">
      <c r="A136" s="112" t="s">
        <v>130</v>
      </c>
      <c r="B136" s="13">
        <v>210</v>
      </c>
      <c r="C136" s="52">
        <v>85</v>
      </c>
      <c r="D136" s="113">
        <f>B136+C136</f>
        <v>295</v>
      </c>
      <c r="E136" s="13">
        <v>241</v>
      </c>
      <c r="F136" s="52">
        <v>74</v>
      </c>
      <c r="G136" s="113">
        <f aca="true" t="shared" si="27" ref="G136:G144">E136+F136</f>
        <v>315</v>
      </c>
      <c r="H136" s="114">
        <f>E136/B136</f>
        <v>1.1476190476190475</v>
      </c>
      <c r="I136" s="115">
        <f>F136/C136</f>
        <v>0.8705882352941177</v>
      </c>
      <c r="J136" s="116">
        <f>G136/D136</f>
        <v>1.0677966101694916</v>
      </c>
      <c r="K136" s="117" t="s">
        <v>72</v>
      </c>
    </row>
    <row r="137" spans="1:11" ht="12" customHeight="1" thickBot="1">
      <c r="A137" s="9" t="s">
        <v>131</v>
      </c>
      <c r="B137" s="13"/>
      <c r="C137" s="52"/>
      <c r="D137" s="113"/>
      <c r="E137" s="13">
        <v>74</v>
      </c>
      <c r="F137" s="52">
        <v>5000</v>
      </c>
      <c r="G137" s="113">
        <f t="shared" si="27"/>
        <v>5074</v>
      </c>
      <c r="H137" s="54"/>
      <c r="I137" s="118"/>
      <c r="J137" s="16"/>
      <c r="K137" s="55"/>
    </row>
    <row r="138" spans="1:11" ht="12" customHeight="1" thickBot="1">
      <c r="A138" s="9" t="s">
        <v>132</v>
      </c>
      <c r="B138" s="13">
        <v>150</v>
      </c>
      <c r="C138" s="52">
        <v>500</v>
      </c>
      <c r="D138" s="113">
        <f aca="true" t="shared" si="28" ref="D138:D149">B138+C138</f>
        <v>650</v>
      </c>
      <c r="E138" s="13">
        <v>151</v>
      </c>
      <c r="F138" s="52">
        <v>510</v>
      </c>
      <c r="G138" s="113">
        <f t="shared" si="27"/>
        <v>661</v>
      </c>
      <c r="H138" s="54">
        <f aca="true" t="shared" si="29" ref="H138:J144">E138/B138</f>
        <v>1.0066666666666666</v>
      </c>
      <c r="I138" s="118">
        <f t="shared" si="29"/>
        <v>1.02</v>
      </c>
      <c r="J138" s="16">
        <f t="shared" si="29"/>
        <v>1.0169230769230768</v>
      </c>
      <c r="K138" s="119" t="s">
        <v>95</v>
      </c>
    </row>
    <row r="139" spans="1:11" ht="12" customHeight="1">
      <c r="A139" s="9" t="s">
        <v>133</v>
      </c>
      <c r="B139" s="13">
        <f>SUM(B140:B141)</f>
        <v>300</v>
      </c>
      <c r="C139" s="52">
        <f>SUM(C140:C141)</f>
        <v>360</v>
      </c>
      <c r="D139" s="113">
        <f t="shared" si="28"/>
        <v>660</v>
      </c>
      <c r="E139" s="13">
        <f>SUM(E140:E141)</f>
        <v>997</v>
      </c>
      <c r="F139" s="52">
        <f>SUM(F140:F141)</f>
        <v>380</v>
      </c>
      <c r="G139" s="113">
        <f t="shared" si="27"/>
        <v>1377</v>
      </c>
      <c r="H139" s="54">
        <f t="shared" si="29"/>
        <v>3.3233333333333333</v>
      </c>
      <c r="I139" s="118">
        <f t="shared" si="29"/>
        <v>1.0555555555555556</v>
      </c>
      <c r="J139" s="16">
        <f t="shared" si="29"/>
        <v>2.0863636363636364</v>
      </c>
      <c r="K139" s="55"/>
    </row>
    <row r="140" spans="1:11" ht="12" customHeight="1">
      <c r="A140" s="29" t="s">
        <v>134</v>
      </c>
      <c r="B140" s="33">
        <v>180</v>
      </c>
      <c r="C140" s="34">
        <v>280</v>
      </c>
      <c r="D140" s="120">
        <f t="shared" si="28"/>
        <v>460</v>
      </c>
      <c r="E140" s="33">
        <v>752</v>
      </c>
      <c r="F140" s="34">
        <v>304</v>
      </c>
      <c r="G140" s="120">
        <f t="shared" si="27"/>
        <v>1056</v>
      </c>
      <c r="H140" s="36">
        <f t="shared" si="29"/>
        <v>4.177777777777778</v>
      </c>
      <c r="I140" s="100">
        <f t="shared" si="29"/>
        <v>1.0857142857142856</v>
      </c>
      <c r="J140" s="36">
        <f t="shared" si="29"/>
        <v>2.2956521739130435</v>
      </c>
      <c r="K140" s="56" t="s">
        <v>14</v>
      </c>
    </row>
    <row r="141" spans="1:11" ht="12" customHeight="1" thickBot="1">
      <c r="A141" s="29" t="s">
        <v>135</v>
      </c>
      <c r="B141" s="33">
        <v>120</v>
      </c>
      <c r="C141" s="34">
        <v>80</v>
      </c>
      <c r="D141" s="120">
        <f t="shared" si="28"/>
        <v>200</v>
      </c>
      <c r="E141" s="33">
        <v>245</v>
      </c>
      <c r="F141" s="34">
        <v>76</v>
      </c>
      <c r="G141" s="120">
        <f t="shared" si="27"/>
        <v>321</v>
      </c>
      <c r="H141" s="26">
        <f t="shared" si="29"/>
        <v>2.0416666666666665</v>
      </c>
      <c r="I141" s="121">
        <f t="shared" si="29"/>
        <v>0.95</v>
      </c>
      <c r="J141" s="26">
        <f t="shared" si="29"/>
        <v>1.605</v>
      </c>
      <c r="K141" s="28" t="s">
        <v>136</v>
      </c>
    </row>
    <row r="142" spans="1:11" ht="12" customHeight="1">
      <c r="A142" s="9" t="s">
        <v>137</v>
      </c>
      <c r="B142" s="13">
        <f>SUM(B143:B144)</f>
        <v>300</v>
      </c>
      <c r="C142" s="52">
        <f>SUM(C143:C144)</f>
        <v>500</v>
      </c>
      <c r="D142" s="113">
        <f t="shared" si="28"/>
        <v>800</v>
      </c>
      <c r="E142" s="13">
        <f>SUM(E143:E144)</f>
        <v>301</v>
      </c>
      <c r="F142" s="52">
        <f>SUM(F143:F144)</f>
        <v>576</v>
      </c>
      <c r="G142" s="113">
        <f t="shared" si="27"/>
        <v>877</v>
      </c>
      <c r="H142" s="54">
        <f t="shared" si="29"/>
        <v>1.0033333333333334</v>
      </c>
      <c r="I142" s="118">
        <f t="shared" si="29"/>
        <v>1.152</v>
      </c>
      <c r="J142" s="16">
        <f t="shared" si="29"/>
        <v>1.09625</v>
      </c>
      <c r="K142" s="55"/>
    </row>
    <row r="143" spans="1:11" ht="12" customHeight="1">
      <c r="A143" s="29" t="s">
        <v>138</v>
      </c>
      <c r="B143" s="33">
        <v>200</v>
      </c>
      <c r="C143" s="34">
        <v>100</v>
      </c>
      <c r="D143" s="120">
        <f t="shared" si="28"/>
        <v>300</v>
      </c>
      <c r="E143" s="33">
        <v>237</v>
      </c>
      <c r="F143" s="34">
        <v>322</v>
      </c>
      <c r="G143" s="120">
        <f t="shared" si="27"/>
        <v>559</v>
      </c>
      <c r="H143" s="36">
        <f t="shared" si="29"/>
        <v>1.185</v>
      </c>
      <c r="I143" s="100">
        <f t="shared" si="29"/>
        <v>3.22</v>
      </c>
      <c r="J143" s="36">
        <f t="shared" si="29"/>
        <v>1.8633333333333333</v>
      </c>
      <c r="K143" s="38"/>
    </row>
    <row r="144" spans="1:11" ht="12" customHeight="1" thickBot="1">
      <c r="A144" s="29" t="s">
        <v>139</v>
      </c>
      <c r="B144" s="33">
        <v>100</v>
      </c>
      <c r="C144" s="34">
        <v>400</v>
      </c>
      <c r="D144" s="120">
        <f t="shared" si="28"/>
        <v>500</v>
      </c>
      <c r="E144" s="33">
        <v>64</v>
      </c>
      <c r="F144" s="34">
        <v>254</v>
      </c>
      <c r="G144" s="120">
        <f t="shared" si="27"/>
        <v>318</v>
      </c>
      <c r="H144" s="26">
        <f t="shared" si="29"/>
        <v>0.64</v>
      </c>
      <c r="I144" s="121">
        <f t="shared" si="29"/>
        <v>0.635</v>
      </c>
      <c r="J144" s="26">
        <f t="shared" si="29"/>
        <v>0.636</v>
      </c>
      <c r="K144" s="68" t="s">
        <v>14</v>
      </c>
    </row>
    <row r="145" spans="1:11" ht="12" customHeight="1" thickBot="1">
      <c r="A145" s="112" t="s">
        <v>140</v>
      </c>
      <c r="B145" s="13">
        <v>100</v>
      </c>
      <c r="C145" s="52">
        <v>100</v>
      </c>
      <c r="D145" s="113">
        <f t="shared" si="28"/>
        <v>200</v>
      </c>
      <c r="E145" s="122"/>
      <c r="F145" s="14"/>
      <c r="G145" s="123"/>
      <c r="H145" s="124"/>
      <c r="I145" s="125"/>
      <c r="J145" s="126"/>
      <c r="K145" s="127" t="s">
        <v>85</v>
      </c>
    </row>
    <row r="146" spans="1:11" ht="12" customHeight="1" thickBot="1">
      <c r="A146" s="128" t="s">
        <v>141</v>
      </c>
      <c r="B146" s="13">
        <v>200</v>
      </c>
      <c r="C146" s="52">
        <v>250</v>
      </c>
      <c r="D146" s="113">
        <f t="shared" si="28"/>
        <v>450</v>
      </c>
      <c r="E146" s="13">
        <v>147</v>
      </c>
      <c r="F146" s="52">
        <v>163</v>
      </c>
      <c r="G146" s="113">
        <f>E146+F146</f>
        <v>310</v>
      </c>
      <c r="H146" s="54">
        <f aca="true" t="shared" si="30" ref="H146:J147">E146/B146</f>
        <v>0.735</v>
      </c>
      <c r="I146" s="118">
        <f t="shared" si="30"/>
        <v>0.652</v>
      </c>
      <c r="J146" s="16">
        <f t="shared" si="30"/>
        <v>0.6888888888888889</v>
      </c>
      <c r="K146" s="117" t="s">
        <v>72</v>
      </c>
    </row>
    <row r="147" spans="1:11" ht="12" customHeight="1" thickBot="1">
      <c r="A147" s="129" t="s">
        <v>142</v>
      </c>
      <c r="B147" s="13">
        <v>25</v>
      </c>
      <c r="C147" s="52">
        <v>60</v>
      </c>
      <c r="D147" s="113">
        <f t="shared" si="28"/>
        <v>85</v>
      </c>
      <c r="E147" s="13">
        <v>33</v>
      </c>
      <c r="F147" s="52">
        <v>577</v>
      </c>
      <c r="G147" s="113">
        <f>E147+F147</f>
        <v>610</v>
      </c>
      <c r="H147" s="114">
        <f t="shared" si="30"/>
        <v>1.32</v>
      </c>
      <c r="I147" s="115">
        <f t="shared" si="30"/>
        <v>9.616666666666667</v>
      </c>
      <c r="J147" s="116">
        <f t="shared" si="30"/>
        <v>7.176470588235294</v>
      </c>
      <c r="K147" s="117" t="s">
        <v>72</v>
      </c>
    </row>
    <row r="148" spans="1:11" ht="12" customHeight="1" thickBot="1">
      <c r="A148" s="129" t="s">
        <v>143</v>
      </c>
      <c r="B148" s="13">
        <v>25</v>
      </c>
      <c r="C148" s="52">
        <v>0</v>
      </c>
      <c r="D148" s="113">
        <f t="shared" si="28"/>
        <v>25</v>
      </c>
      <c r="E148" s="13">
        <v>49</v>
      </c>
      <c r="F148" s="52">
        <v>0</v>
      </c>
      <c r="G148" s="113">
        <f>E148+F148</f>
        <v>49</v>
      </c>
      <c r="H148" s="114">
        <f>E148/B148</f>
        <v>1.96</v>
      </c>
      <c r="I148" s="115" t="s">
        <v>13</v>
      </c>
      <c r="J148" s="116">
        <f>G148/D148</f>
        <v>1.96</v>
      </c>
      <c r="K148" s="130"/>
    </row>
    <row r="149" spans="1:11" ht="12" customHeight="1" thickBot="1">
      <c r="A149" s="129" t="s">
        <v>144</v>
      </c>
      <c r="B149" s="131">
        <v>160</v>
      </c>
      <c r="C149" s="132">
        <v>190</v>
      </c>
      <c r="D149" s="133">
        <f t="shared" si="28"/>
        <v>350</v>
      </c>
      <c r="E149" s="131">
        <v>579</v>
      </c>
      <c r="F149" s="132">
        <v>385</v>
      </c>
      <c r="G149" s="133">
        <f>E149+F149</f>
        <v>964</v>
      </c>
      <c r="H149" s="114">
        <f>E149/B149</f>
        <v>3.61875</v>
      </c>
      <c r="I149" s="115">
        <f>F149/C149</f>
        <v>2.026315789473684</v>
      </c>
      <c r="J149" s="116">
        <f>G149/D149</f>
        <v>2.7542857142857144</v>
      </c>
      <c r="K149" s="130"/>
    </row>
    <row r="150" spans="1:11" ht="24" customHeight="1" thickBot="1">
      <c r="A150" s="6" t="s">
        <v>145</v>
      </c>
      <c r="B150" s="108"/>
      <c r="C150" s="108"/>
      <c r="D150" s="108"/>
      <c r="E150" s="108"/>
      <c r="F150" s="108"/>
      <c r="G150" s="108"/>
      <c r="H150" s="110"/>
      <c r="I150" s="110"/>
      <c r="J150" s="110"/>
      <c r="K150" s="111"/>
    </row>
    <row r="151" spans="1:11" ht="12" customHeight="1" thickBot="1">
      <c r="A151" s="9" t="s">
        <v>146</v>
      </c>
      <c r="B151" s="10">
        <v>0</v>
      </c>
      <c r="C151" s="11">
        <v>0</v>
      </c>
      <c r="D151" s="11">
        <f aca="true" t="shared" si="31" ref="D151:D157">B151+C151</f>
        <v>0</v>
      </c>
      <c r="E151" s="10">
        <v>0</v>
      </c>
      <c r="F151" s="11">
        <v>0</v>
      </c>
      <c r="G151" s="11">
        <f aca="true" t="shared" si="32" ref="G151:G157">E151+F151</f>
        <v>0</v>
      </c>
      <c r="H151" s="134" t="s">
        <v>13</v>
      </c>
      <c r="I151" s="54" t="s">
        <v>13</v>
      </c>
      <c r="J151" s="54" t="s">
        <v>13</v>
      </c>
      <c r="K151" s="135" t="s">
        <v>147</v>
      </c>
    </row>
    <row r="152" spans="1:11" ht="12" customHeight="1" thickBot="1">
      <c r="A152" s="112" t="s">
        <v>148</v>
      </c>
      <c r="B152" s="136">
        <v>90</v>
      </c>
      <c r="C152" s="137">
        <v>0</v>
      </c>
      <c r="D152" s="137">
        <f t="shared" si="31"/>
        <v>90</v>
      </c>
      <c r="E152" s="136">
        <v>966</v>
      </c>
      <c r="F152" s="137">
        <v>0</v>
      </c>
      <c r="G152" s="137">
        <f t="shared" si="32"/>
        <v>966</v>
      </c>
      <c r="H152" s="138">
        <f aca="true" t="shared" si="33" ref="H152:H157">E152/B152</f>
        <v>10.733333333333333</v>
      </c>
      <c r="I152" s="114" t="s">
        <v>13</v>
      </c>
      <c r="J152" s="114">
        <f aca="true" t="shared" si="34" ref="J152:J157">G152/D152</f>
        <v>10.733333333333333</v>
      </c>
      <c r="K152" s="130"/>
    </row>
    <row r="153" spans="1:11" ht="12" customHeight="1">
      <c r="A153" s="9" t="s">
        <v>149</v>
      </c>
      <c r="B153" s="10">
        <f>SUM(B154:B157)</f>
        <v>270</v>
      </c>
      <c r="C153" s="11">
        <f>SUM(C154:C157)</f>
        <v>630</v>
      </c>
      <c r="D153" s="11">
        <f t="shared" si="31"/>
        <v>900</v>
      </c>
      <c r="E153" s="10">
        <f>SUM(E154:E157)</f>
        <v>647</v>
      </c>
      <c r="F153" s="11">
        <f>SUM(F154:F157)</f>
        <v>731</v>
      </c>
      <c r="G153" s="11">
        <f t="shared" si="32"/>
        <v>1378</v>
      </c>
      <c r="H153" s="134">
        <f t="shared" si="33"/>
        <v>2.3962962962962964</v>
      </c>
      <c r="I153" s="54">
        <f>F153/C153</f>
        <v>1.1603174603174604</v>
      </c>
      <c r="J153" s="54">
        <f t="shared" si="34"/>
        <v>1.531111111111111</v>
      </c>
      <c r="K153" s="55"/>
    </row>
    <row r="154" spans="1:11" ht="12" customHeight="1">
      <c r="A154" s="29" t="s">
        <v>150</v>
      </c>
      <c r="B154" s="30">
        <v>115</v>
      </c>
      <c r="C154" s="31">
        <v>380</v>
      </c>
      <c r="D154" s="31">
        <f t="shared" si="31"/>
        <v>495</v>
      </c>
      <c r="E154" s="30">
        <v>217</v>
      </c>
      <c r="F154" s="31">
        <v>490</v>
      </c>
      <c r="G154" s="31">
        <f t="shared" si="32"/>
        <v>707</v>
      </c>
      <c r="H154" s="139">
        <f t="shared" si="33"/>
        <v>1.8869565217391304</v>
      </c>
      <c r="I154" s="37">
        <f>F154/C154</f>
        <v>1.2894736842105263</v>
      </c>
      <c r="J154" s="37">
        <f t="shared" si="34"/>
        <v>1.4282828282828284</v>
      </c>
      <c r="K154" s="38"/>
    </row>
    <row r="155" spans="1:11" ht="12" customHeight="1">
      <c r="A155" s="91" t="s">
        <v>151</v>
      </c>
      <c r="B155" s="92">
        <v>35</v>
      </c>
      <c r="C155" s="106">
        <v>50</v>
      </c>
      <c r="D155" s="106">
        <f t="shared" si="31"/>
        <v>85</v>
      </c>
      <c r="E155" s="92">
        <v>81</v>
      </c>
      <c r="F155" s="106">
        <v>37</v>
      </c>
      <c r="G155" s="106">
        <f t="shared" si="32"/>
        <v>118</v>
      </c>
      <c r="H155" s="140">
        <f t="shared" si="33"/>
        <v>2.3142857142857145</v>
      </c>
      <c r="I155" s="107">
        <f>F155/C155</f>
        <v>0.74</v>
      </c>
      <c r="J155" s="107">
        <f t="shared" si="34"/>
        <v>1.388235294117647</v>
      </c>
      <c r="K155" s="98"/>
    </row>
    <row r="156" spans="1:11" ht="12" customHeight="1">
      <c r="A156" s="29" t="s">
        <v>152</v>
      </c>
      <c r="B156" s="30">
        <v>30</v>
      </c>
      <c r="C156" s="31">
        <v>0</v>
      </c>
      <c r="D156" s="31">
        <f t="shared" si="31"/>
        <v>30</v>
      </c>
      <c r="E156" s="30">
        <v>141</v>
      </c>
      <c r="F156" s="31">
        <v>0</v>
      </c>
      <c r="G156" s="31">
        <f t="shared" si="32"/>
        <v>141</v>
      </c>
      <c r="H156" s="139">
        <f t="shared" si="33"/>
        <v>4.7</v>
      </c>
      <c r="I156" s="37" t="s">
        <v>13</v>
      </c>
      <c r="J156" s="37">
        <f t="shared" si="34"/>
        <v>4.7</v>
      </c>
      <c r="K156" s="38"/>
    </row>
    <row r="157" spans="1:11" ht="12" customHeight="1" thickBot="1">
      <c r="A157" s="58" t="s">
        <v>104</v>
      </c>
      <c r="B157" s="59">
        <v>90</v>
      </c>
      <c r="C157" s="44">
        <v>200</v>
      </c>
      <c r="D157" s="44">
        <f t="shared" si="31"/>
        <v>290</v>
      </c>
      <c r="E157" s="59">
        <v>208</v>
      </c>
      <c r="F157" s="44">
        <v>204</v>
      </c>
      <c r="G157" s="44">
        <f t="shared" si="32"/>
        <v>412</v>
      </c>
      <c r="H157" s="141">
        <f t="shared" si="33"/>
        <v>2.311111111111111</v>
      </c>
      <c r="I157" s="63">
        <f>F157/C157</f>
        <v>1.02</v>
      </c>
      <c r="J157" s="63">
        <f t="shared" si="34"/>
        <v>1.4206896551724137</v>
      </c>
      <c r="K157" s="65"/>
    </row>
    <row r="158" spans="1:9" ht="28.5" customHeight="1">
      <c r="A158" s="142"/>
      <c r="B158" s="143"/>
      <c r="C158" s="143"/>
      <c r="D158" s="143"/>
      <c r="E158" s="143"/>
      <c r="F158" s="143"/>
      <c r="H158" s="143"/>
      <c r="I158" s="143"/>
    </row>
    <row r="159" spans="1:9" ht="12.75">
      <c r="A159" s="142" t="s">
        <v>153</v>
      </c>
      <c r="B159" s="143"/>
      <c r="C159" s="143"/>
      <c r="D159" s="143"/>
      <c r="E159" s="143"/>
      <c r="F159" s="143"/>
      <c r="H159" s="143"/>
      <c r="I159" s="143"/>
    </row>
    <row r="160" spans="2:9" ht="12.75">
      <c r="B160" s="143"/>
      <c r="C160" s="143"/>
      <c r="D160" s="143"/>
      <c r="E160" s="143"/>
      <c r="F160" s="143"/>
      <c r="H160" s="143"/>
      <c r="I160" s="143"/>
    </row>
    <row r="161" spans="2:9" ht="4.5" customHeight="1">
      <c r="B161" s="143"/>
      <c r="C161" s="143"/>
      <c r="D161" s="143"/>
      <c r="E161" s="143"/>
      <c r="F161" s="143"/>
      <c r="H161" s="143"/>
      <c r="I161" s="143"/>
    </row>
    <row r="162" spans="1:10" ht="12.75" customHeight="1">
      <c r="A162" s="145"/>
      <c r="B162" s="168"/>
      <c r="C162" s="168"/>
      <c r="D162" s="168"/>
      <c r="E162" s="168"/>
      <c r="F162" s="168"/>
      <c r="G162" s="168"/>
      <c r="H162" s="168"/>
      <c r="I162" s="168"/>
      <c r="J162" s="168"/>
    </row>
    <row r="163" spans="1:10" ht="6.75" customHeight="1">
      <c r="A163" s="145"/>
      <c r="B163" s="168"/>
      <c r="C163" s="168"/>
      <c r="D163" s="168"/>
      <c r="E163" s="168"/>
      <c r="F163" s="168"/>
      <c r="G163" s="168"/>
      <c r="H163" s="168"/>
      <c r="I163" s="168"/>
      <c r="J163" s="168"/>
    </row>
    <row r="164" spans="1:10" ht="51.75" customHeight="1">
      <c r="A164" s="147" t="s">
        <v>154</v>
      </c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5.75" customHeight="1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</row>
    <row r="166" spans="1:10" ht="12.75" customHeight="1">
      <c r="A166" s="145"/>
      <c r="B166" s="168"/>
      <c r="C166" s="168"/>
      <c r="D166" s="168"/>
      <c r="E166" s="168"/>
      <c r="F166" s="168"/>
      <c r="G166" s="168"/>
      <c r="H166" s="168"/>
      <c r="I166" s="168"/>
      <c r="J166" s="168"/>
    </row>
    <row r="167" spans="1:10" ht="6" customHeight="1">
      <c r="A167" s="145"/>
      <c r="B167" s="168"/>
      <c r="C167" s="168"/>
      <c r="D167" s="168"/>
      <c r="E167" s="168"/>
      <c r="F167" s="168"/>
      <c r="G167" s="168"/>
      <c r="H167" s="168"/>
      <c r="I167" s="168"/>
      <c r="J167" s="168"/>
    </row>
    <row r="168" spans="1:10" ht="54" customHeight="1">
      <c r="A168" s="147" t="s">
        <v>155</v>
      </c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20.25" customHeight="1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</row>
    <row r="170" spans="1:10" ht="12.75" customHeight="1">
      <c r="A170" s="145"/>
      <c r="B170" s="168"/>
      <c r="C170" s="168"/>
      <c r="D170" s="168"/>
      <c r="E170" s="168"/>
      <c r="F170" s="168"/>
      <c r="G170" s="168"/>
      <c r="H170" s="168"/>
      <c r="I170" s="168"/>
      <c r="J170" s="168"/>
    </row>
    <row r="171" spans="1:10" ht="6.75" customHeight="1">
      <c r="A171" s="145"/>
      <c r="B171" s="168"/>
      <c r="C171" s="168"/>
      <c r="D171" s="168"/>
      <c r="E171" s="168"/>
      <c r="F171" s="168"/>
      <c r="G171" s="168"/>
      <c r="H171" s="168"/>
      <c r="I171" s="168"/>
      <c r="J171" s="168"/>
    </row>
    <row r="172" spans="1:10" ht="26.25" customHeight="1">
      <c r="A172" s="147" t="s">
        <v>156</v>
      </c>
      <c r="B172" s="146"/>
      <c r="C172" s="146"/>
      <c r="D172" s="146"/>
      <c r="E172" s="146"/>
      <c r="F172" s="146"/>
      <c r="G172" s="146"/>
      <c r="H172" s="146"/>
      <c r="I172" s="146"/>
      <c r="J172" s="146"/>
    </row>
    <row r="174" ht="12.75">
      <c r="A174" s="148"/>
    </row>
    <row r="175" ht="12.75">
      <c r="A175" s="149"/>
    </row>
  </sheetData>
  <sheetProtection password="A676" sheet="1" objects="1" scenarios="1"/>
  <mergeCells count="16">
    <mergeCell ref="J3:J4"/>
    <mergeCell ref="D3:D4"/>
    <mergeCell ref="B162:J163"/>
    <mergeCell ref="B170:J171"/>
    <mergeCell ref="A169:J169"/>
    <mergeCell ref="B166:J167"/>
    <mergeCell ref="K2:K4"/>
    <mergeCell ref="B3:C3"/>
    <mergeCell ref="E3:F3"/>
    <mergeCell ref="A165:J165"/>
    <mergeCell ref="A2:A4"/>
    <mergeCell ref="H2:J2"/>
    <mergeCell ref="G3:G4"/>
    <mergeCell ref="B2:D2"/>
    <mergeCell ref="E2:G2"/>
    <mergeCell ref="H3:I3"/>
  </mergeCells>
  <printOptions horizontalCentered="1" verticalCentered="1"/>
  <pageMargins left="0.5905511811023623" right="0.5905511811023623" top="0.5905511811023623" bottom="0.7874015748031497" header="0.3937007874015748" footer="0.3937007874015748"/>
  <pageSetup horizontalDpi="600" verticalDpi="600" orientation="landscape" paperSize="9" r:id="rId2"/>
  <headerFooter alignWithMargins="0">
    <oddFooter>&amp;L&amp;"Times New Roman,Kurzíva"&amp;8Odbor VŠ ÚIPŠ&amp;R&amp;"Times New Roman,Kurzíva"&amp;8&amp;P</oddFooter>
  </headerFooter>
  <rowBreaks count="4" manualBreakCount="4">
    <brk id="34" max="255" man="1"/>
    <brk id="73" max="255" man="1"/>
    <brk id="113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Antalikova</dc:creator>
  <cp:keywords/>
  <dc:description/>
  <cp:lastModifiedBy>Antalikova</cp:lastModifiedBy>
  <dcterms:created xsi:type="dcterms:W3CDTF">2007-06-12T08:04:31Z</dcterms:created>
  <dcterms:modified xsi:type="dcterms:W3CDTF">2007-08-03T09:51:31Z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